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85" windowWidth="19320" windowHeight="7890"/>
  </bookViews>
  <sheets>
    <sheet name="SEPTIEMBRE 30 PM " sheetId="105" r:id="rId1"/>
    <sheet name="SEPTIEMBRE 30 AM " sheetId="104" r:id="rId2"/>
    <sheet name="SEPTIEMBRE 29 PM" sheetId="103" r:id="rId3"/>
    <sheet name="SEPTIEMBRE 29 AM" sheetId="102" r:id="rId4"/>
    <sheet name="SEPTIEMBRE 28 PM " sheetId="101" r:id="rId5"/>
    <sheet name="SEPTIEMBRE 28 AM" sheetId="100" r:id="rId6"/>
    <sheet name="SEPTIEMBRE 27 PM" sheetId="99" r:id="rId7"/>
    <sheet name="SEPTIEMBRE 27 AM" sheetId="98" r:id="rId8"/>
    <sheet name="SEPTIEMBRE 26 PM" sheetId="97" r:id="rId9"/>
    <sheet name="SEPTIEMBRE 26 AM " sheetId="95" r:id="rId10"/>
    <sheet name="SEPTIEMBRE 25 PM" sheetId="94" r:id="rId11"/>
    <sheet name="SEPTIEMBRE 25 AM" sheetId="93" r:id="rId12"/>
    <sheet name="SEPTIEMBRE 24 PM" sheetId="92" r:id="rId13"/>
    <sheet name="SEPTIEMBRE 24 AM" sheetId="91" r:id="rId14"/>
    <sheet name="SEPTIEMBRE 23 PM" sheetId="90" r:id="rId15"/>
    <sheet name="SEPTIEMBRE 23 AM " sheetId="89" r:id="rId16"/>
    <sheet name="SEPTIEMBRE 22 PM" sheetId="88" r:id="rId17"/>
    <sheet name="SEPTIEMBRE 22 AM" sheetId="87" r:id="rId18"/>
    <sheet name="SEPTIEMBRE 21 PM" sheetId="86" r:id="rId19"/>
    <sheet name="SEPTIEMBRE 21 AM" sheetId="85" r:id="rId20"/>
    <sheet name="SEPTIEMBRE 20 PM" sheetId="84" r:id="rId21"/>
    <sheet name="SEPTIEMBRE 20 AM" sheetId="83" r:id="rId22"/>
    <sheet name="SEPTIEMBRE 19 PM" sheetId="82" r:id="rId23"/>
    <sheet name="SEPTIEMBRE 19 AM" sheetId="81" r:id="rId24"/>
    <sheet name="SEPTIEMBRE 18 PM" sheetId="80" r:id="rId25"/>
    <sheet name="SEPTIEMBRE 18 AM" sheetId="79" r:id="rId26"/>
    <sheet name="SEPTIEMBRE 17 PM" sheetId="78" r:id="rId27"/>
    <sheet name="SEPTIEMBRE 17 AM" sheetId="77" r:id="rId28"/>
    <sheet name="SEPTIEMBRE 16 PM" sheetId="76" r:id="rId29"/>
    <sheet name="SEPTIEMBRE 16 AM" sheetId="75" r:id="rId30"/>
    <sheet name="SEPTIEMBRE 15 PM" sheetId="74" r:id="rId31"/>
    <sheet name="SEPTIEMBRE 15 AM" sheetId="73" r:id="rId32"/>
    <sheet name="SEPTIEMBRE 14 PM" sheetId="72" r:id="rId33"/>
    <sheet name="SEPTIEMBRE 14 AM " sheetId="71" r:id="rId34"/>
    <sheet name="SEPTIEMBRE 13 PM" sheetId="70" r:id="rId35"/>
    <sheet name="SEPTIEMBRE 13 AM" sheetId="69" r:id="rId36"/>
    <sheet name="SEPTIEMBRE 12 PM" sheetId="68" r:id="rId37"/>
    <sheet name="SEPTIEMBRE 12 AM " sheetId="67" r:id="rId38"/>
    <sheet name="SEPTIEMBRE 11 PM " sheetId="66" r:id="rId39"/>
    <sheet name="SEPTIEMBRE 11 AM" sheetId="65" r:id="rId40"/>
    <sheet name="SEPTIEMBRE 10 PM" sheetId="64" r:id="rId41"/>
    <sheet name="SEPTIEMBRE 10 AM" sheetId="63" r:id="rId42"/>
    <sheet name="SEPTIEMBRE 09 PM" sheetId="62" r:id="rId43"/>
    <sheet name="SEPTIEMBRE 09 AM " sheetId="61" r:id="rId44"/>
    <sheet name="SEPTIEMBRE 08 PM" sheetId="60" r:id="rId45"/>
    <sheet name="SEPTIEMBRE 08 AM " sheetId="59" r:id="rId46"/>
    <sheet name="SEPTIEMBRE 07 PM" sheetId="58" r:id="rId47"/>
    <sheet name="SEPTIEMBRE 07 AM " sheetId="57" r:id="rId48"/>
    <sheet name="SEPTIEMBRE 06 PM" sheetId="55" r:id="rId49"/>
    <sheet name="SEPTIEMBRE 06 AM" sheetId="54" r:id="rId50"/>
    <sheet name="SEPTIEMBRE 05 PM" sheetId="53" r:id="rId51"/>
    <sheet name="SEPTIEMBRE 05 AM" sheetId="52" r:id="rId52"/>
    <sheet name="SEPTIEMBRE 04 PM" sheetId="51" r:id="rId53"/>
    <sheet name="SEPTIEMBRE 04 AM" sheetId="50" r:id="rId54"/>
    <sheet name="SEPTIEMBRE 03 PM" sheetId="49" r:id="rId55"/>
    <sheet name="SEPTIEMBRE 03 AM " sheetId="48" r:id="rId56"/>
    <sheet name="SEPTIEMBRE 02 PM" sheetId="47" r:id="rId57"/>
    <sheet name="SEPTIEMBRE 02 AM" sheetId="46" r:id="rId58"/>
    <sheet name="SEPTIEMBRE 01 PM" sheetId="45" r:id="rId59"/>
    <sheet name="SEPTIEMBRE 01 AM" sheetId="1" r:id="rId60"/>
  </sheets>
  <definedNames>
    <definedName name="_xlnm.Print_Area" localSheetId="59">'SEPTIEMBRE 01 AM'!$A$1:$N$37</definedName>
    <definedName name="_xlnm.Print_Area" localSheetId="58">'SEPTIEMBRE 01 PM'!$A$1:$N$37</definedName>
    <definedName name="_xlnm.Print_Area" localSheetId="57">'SEPTIEMBRE 02 AM'!$A$1:$N$37</definedName>
    <definedName name="_xlnm.Print_Area" localSheetId="56">'SEPTIEMBRE 02 PM'!$A$1:$N$37</definedName>
    <definedName name="_xlnm.Print_Area" localSheetId="55">'SEPTIEMBRE 03 AM '!$A$1:$N$38</definedName>
    <definedName name="_xlnm.Print_Area" localSheetId="54">'SEPTIEMBRE 03 PM'!$A$1:$N$37</definedName>
    <definedName name="_xlnm.Print_Area" localSheetId="53">'SEPTIEMBRE 04 AM'!$A$1:$N$38</definedName>
    <definedName name="_xlnm.Print_Area" localSheetId="52">'SEPTIEMBRE 04 PM'!$A$1:$N$37</definedName>
    <definedName name="_xlnm.Print_Area" localSheetId="51">'SEPTIEMBRE 05 AM'!$A$1:$N$37</definedName>
    <definedName name="_xlnm.Print_Area" localSheetId="50">'SEPTIEMBRE 05 PM'!$A$1:$N$37</definedName>
    <definedName name="_xlnm.Print_Area" localSheetId="49">'SEPTIEMBRE 06 AM'!$A$1:$N$37</definedName>
    <definedName name="_xlnm.Print_Area" localSheetId="48">'SEPTIEMBRE 06 PM'!$A$1:$N$37</definedName>
    <definedName name="_xlnm.Print_Area" localSheetId="47">'SEPTIEMBRE 07 AM '!$A$1:$N$37</definedName>
    <definedName name="_xlnm.Print_Area" localSheetId="46">'SEPTIEMBRE 07 PM'!$A$1:$N$37</definedName>
    <definedName name="_xlnm.Print_Area" localSheetId="45">'SEPTIEMBRE 08 AM '!$A$1:$N$37</definedName>
    <definedName name="_xlnm.Print_Area" localSheetId="44">'SEPTIEMBRE 08 PM'!$A$2:$N$37</definedName>
    <definedName name="_xlnm.Print_Area" localSheetId="43">'SEPTIEMBRE 09 AM '!$A$1:$N$37</definedName>
    <definedName name="_xlnm.Print_Area" localSheetId="42">'SEPTIEMBRE 09 PM'!$A$1:$N$37</definedName>
    <definedName name="_xlnm.Print_Area" localSheetId="41">'SEPTIEMBRE 10 AM'!$A$1:$N$37</definedName>
    <definedName name="_xlnm.Print_Area" localSheetId="40">'SEPTIEMBRE 10 PM'!$A$1:$N$37</definedName>
    <definedName name="_xlnm.Print_Area" localSheetId="39">'SEPTIEMBRE 11 AM'!$A$1:$N$37</definedName>
    <definedName name="_xlnm.Print_Area" localSheetId="38">'SEPTIEMBRE 11 PM '!$A$1:$N$38</definedName>
    <definedName name="_xlnm.Print_Area" localSheetId="37">'SEPTIEMBRE 12 AM '!$A$1:$N$37</definedName>
    <definedName name="_xlnm.Print_Area" localSheetId="36">'SEPTIEMBRE 12 PM'!$A$1:$N$37</definedName>
    <definedName name="_xlnm.Print_Area" localSheetId="35">'SEPTIEMBRE 13 AM'!$A$1:$N$37</definedName>
    <definedName name="_xlnm.Print_Area" localSheetId="34">'SEPTIEMBRE 13 PM'!$A$1:$N$37</definedName>
    <definedName name="_xlnm.Print_Area" localSheetId="33">'SEPTIEMBRE 14 AM '!$A$1:$N$37</definedName>
    <definedName name="_xlnm.Print_Area" localSheetId="32">'SEPTIEMBRE 14 PM'!$A$1:$N$37</definedName>
    <definedName name="_xlnm.Print_Area" localSheetId="31">'SEPTIEMBRE 15 AM'!$A$1:$N$37</definedName>
    <definedName name="_xlnm.Print_Area" localSheetId="30">'SEPTIEMBRE 15 PM'!$A$1:$N$37</definedName>
    <definedName name="_xlnm.Print_Area" localSheetId="29">'SEPTIEMBRE 16 AM'!$A$1:$N$37</definedName>
    <definedName name="_xlnm.Print_Area" localSheetId="28">'SEPTIEMBRE 16 PM'!$A$1:$N$37</definedName>
    <definedName name="_xlnm.Print_Area" localSheetId="27">'SEPTIEMBRE 17 AM'!$A$1:$N$37</definedName>
    <definedName name="_xlnm.Print_Area" localSheetId="26">'SEPTIEMBRE 17 PM'!$A$1:$N$37</definedName>
    <definedName name="_xlnm.Print_Area" localSheetId="25">'SEPTIEMBRE 18 AM'!$A$1:$N$37</definedName>
    <definedName name="_xlnm.Print_Area" localSheetId="24">'SEPTIEMBRE 18 PM'!$A$1:$N$37</definedName>
    <definedName name="_xlnm.Print_Area" localSheetId="23">'SEPTIEMBRE 19 AM'!$A$1:$N$37</definedName>
    <definedName name="_xlnm.Print_Area" localSheetId="22">'SEPTIEMBRE 19 PM'!$A$1:$N$37</definedName>
    <definedName name="_xlnm.Print_Area" localSheetId="21">'SEPTIEMBRE 20 AM'!$A$1:$N$37</definedName>
    <definedName name="_xlnm.Print_Area" localSheetId="20">'SEPTIEMBRE 20 PM'!$A$1:$N$37</definedName>
    <definedName name="_xlnm.Print_Area" localSheetId="19">'SEPTIEMBRE 21 AM'!$A$1:$N$37</definedName>
    <definedName name="_xlnm.Print_Area" localSheetId="18">'SEPTIEMBRE 21 PM'!$A$1:$N$37</definedName>
    <definedName name="_xlnm.Print_Area" localSheetId="17">'SEPTIEMBRE 22 AM'!$A$1:$N$37</definedName>
    <definedName name="_xlnm.Print_Area" localSheetId="16">'SEPTIEMBRE 22 PM'!$A$1:$N$37</definedName>
    <definedName name="_xlnm.Print_Area" localSheetId="15">'SEPTIEMBRE 23 AM '!$A$1:$N$37</definedName>
    <definedName name="_xlnm.Print_Area" localSheetId="14">'SEPTIEMBRE 23 PM'!$A$1:$N$37</definedName>
    <definedName name="_xlnm.Print_Area" localSheetId="13">'SEPTIEMBRE 24 AM'!$A$1:$N$37</definedName>
    <definedName name="_xlnm.Print_Area" localSheetId="12">'SEPTIEMBRE 24 PM'!$A$1:$N$37</definedName>
    <definedName name="_xlnm.Print_Area" localSheetId="11">'SEPTIEMBRE 25 AM'!$A$1:$N$37</definedName>
    <definedName name="_xlnm.Print_Area" localSheetId="10">'SEPTIEMBRE 25 PM'!$A$1:$N$36</definedName>
    <definedName name="_xlnm.Print_Area" localSheetId="9">'SEPTIEMBRE 26 AM '!$A$1:$N$38</definedName>
    <definedName name="_xlnm.Print_Area" localSheetId="8">'SEPTIEMBRE 26 PM'!$A$1:$N$38</definedName>
    <definedName name="_xlnm.Print_Area" localSheetId="7">'SEPTIEMBRE 27 AM'!$A$1:$N$38</definedName>
    <definedName name="_xlnm.Print_Area" localSheetId="6">'SEPTIEMBRE 27 PM'!$A$1:$N$38</definedName>
    <definedName name="_xlnm.Print_Area" localSheetId="5">'SEPTIEMBRE 28 AM'!$A$1:$N$38</definedName>
    <definedName name="_xlnm.Print_Area" localSheetId="4">'SEPTIEMBRE 28 PM '!$A$1:$N$38</definedName>
    <definedName name="_xlnm.Print_Area" localSheetId="3">'SEPTIEMBRE 29 AM'!$A$1:$N$38</definedName>
    <definedName name="_xlnm.Print_Area" localSheetId="2">'SEPTIEMBRE 29 PM'!$A$1:$N$38</definedName>
    <definedName name="_xlnm.Print_Area" localSheetId="1">'SEPTIEMBRE 30 AM '!$A$1:$N$38</definedName>
    <definedName name="_xlnm.Print_Area" localSheetId="0">'SEPTIEMBRE 30 PM '!$A$1:$N$38</definedName>
  </definedNames>
  <calcPr calcId="144525"/>
</workbook>
</file>

<file path=xl/calcChain.xml><?xml version="1.0" encoding="utf-8"?>
<calcChain xmlns="http://schemas.openxmlformats.org/spreadsheetml/2006/main">
  <c r="C36" i="105" l="1"/>
  <c r="C38" i="105" s="1"/>
  <c r="M31" i="105"/>
  <c r="L31" i="105"/>
  <c r="K31" i="105"/>
  <c r="J31" i="105"/>
  <c r="I31" i="105"/>
  <c r="G31" i="105"/>
  <c r="N31" i="105" s="1"/>
  <c r="N29" i="105"/>
  <c r="N28" i="105"/>
  <c r="N27" i="105"/>
  <c r="N26" i="105"/>
  <c r="N25" i="105"/>
  <c r="N24" i="105"/>
  <c r="N23" i="105"/>
  <c r="N22" i="105"/>
  <c r="N21" i="105"/>
  <c r="N20" i="105"/>
  <c r="N19" i="105"/>
  <c r="N18" i="105"/>
  <c r="N17" i="105"/>
  <c r="N16" i="105"/>
  <c r="N15" i="105"/>
  <c r="N14" i="105"/>
  <c r="N13" i="105"/>
  <c r="N12" i="105"/>
  <c r="N11" i="105"/>
  <c r="N10" i="105"/>
  <c r="N9" i="105"/>
  <c r="N8" i="105"/>
  <c r="N7" i="105"/>
  <c r="N6" i="105"/>
  <c r="N30" i="105" s="1"/>
  <c r="C36" i="104" l="1"/>
  <c r="C38" i="104" s="1"/>
  <c r="M31" i="104"/>
  <c r="L31" i="104"/>
  <c r="K31" i="104"/>
  <c r="J31" i="104"/>
  <c r="I31" i="104"/>
  <c r="G31" i="104"/>
  <c r="N31" i="104" s="1"/>
  <c r="N29" i="104"/>
  <c r="N28" i="104"/>
  <c r="N27" i="104"/>
  <c r="N26" i="104"/>
  <c r="N25" i="104"/>
  <c r="N24" i="104"/>
  <c r="N23" i="104"/>
  <c r="N22" i="104"/>
  <c r="N21" i="104"/>
  <c r="N20" i="104"/>
  <c r="N19" i="104"/>
  <c r="N18" i="104"/>
  <c r="N17" i="104"/>
  <c r="N16" i="104"/>
  <c r="N15" i="104"/>
  <c r="N14" i="104"/>
  <c r="N13" i="104"/>
  <c r="N12" i="104"/>
  <c r="N11" i="104"/>
  <c r="N10" i="104"/>
  <c r="N9" i="104"/>
  <c r="N8" i="104"/>
  <c r="N7" i="104"/>
  <c r="N6" i="104"/>
  <c r="N30" i="104" s="1"/>
  <c r="C36" i="103"/>
  <c r="C38" i="103" s="1"/>
  <c r="M31" i="103"/>
  <c r="L31" i="103"/>
  <c r="K31" i="103"/>
  <c r="J31" i="103"/>
  <c r="I31" i="103"/>
  <c r="G31" i="103"/>
  <c r="N31" i="103" s="1"/>
  <c r="N29" i="103"/>
  <c r="N28" i="103"/>
  <c r="N27" i="103"/>
  <c r="N26" i="103"/>
  <c r="N25" i="103"/>
  <c r="N24" i="103"/>
  <c r="N23" i="103"/>
  <c r="N22" i="103"/>
  <c r="N21" i="103"/>
  <c r="N20" i="103"/>
  <c r="N19" i="103"/>
  <c r="N18" i="103"/>
  <c r="N17" i="103"/>
  <c r="N16" i="103"/>
  <c r="N15" i="103"/>
  <c r="N14" i="103"/>
  <c r="N13" i="103"/>
  <c r="N12" i="103"/>
  <c r="N11" i="103"/>
  <c r="N10" i="103"/>
  <c r="N9" i="103"/>
  <c r="N8" i="103"/>
  <c r="N7" i="103"/>
  <c r="N6" i="103"/>
  <c r="N30" i="103" s="1"/>
  <c r="C36" i="102" l="1"/>
  <c r="C38" i="102" s="1"/>
  <c r="M31" i="102"/>
  <c r="L31" i="102"/>
  <c r="K31" i="102"/>
  <c r="J31" i="102"/>
  <c r="I31" i="102"/>
  <c r="G31" i="102"/>
  <c r="N31" i="102" s="1"/>
  <c r="N29" i="102"/>
  <c r="N28" i="102"/>
  <c r="N27" i="102"/>
  <c r="N26" i="102"/>
  <c r="N25" i="102"/>
  <c r="N24" i="102"/>
  <c r="N23" i="102"/>
  <c r="N22" i="102"/>
  <c r="N21" i="102"/>
  <c r="N20" i="102"/>
  <c r="N19" i="102"/>
  <c r="N18" i="102"/>
  <c r="N17" i="102"/>
  <c r="N16" i="102"/>
  <c r="N15" i="102"/>
  <c r="N14" i="102"/>
  <c r="N13" i="102"/>
  <c r="N12" i="102"/>
  <c r="N11" i="102"/>
  <c r="N10" i="102"/>
  <c r="N9" i="102"/>
  <c r="N8" i="102"/>
  <c r="N7" i="102"/>
  <c r="N6" i="102"/>
  <c r="N30" i="102" s="1"/>
  <c r="C36" i="101"/>
  <c r="C38" i="101" s="1"/>
  <c r="M31" i="101"/>
  <c r="L31" i="101"/>
  <c r="K31" i="101"/>
  <c r="J31" i="101"/>
  <c r="I31" i="101"/>
  <c r="G31" i="101"/>
  <c r="N31" i="101" s="1"/>
  <c r="N29" i="101"/>
  <c r="N28" i="101"/>
  <c r="N27" i="101"/>
  <c r="N26" i="101"/>
  <c r="N25" i="101"/>
  <c r="N24" i="101"/>
  <c r="N23" i="101"/>
  <c r="N22" i="101"/>
  <c r="N21" i="101"/>
  <c r="N20" i="101"/>
  <c r="N19" i="101"/>
  <c r="N18" i="101"/>
  <c r="N17" i="101"/>
  <c r="N16" i="101"/>
  <c r="N15" i="101"/>
  <c r="N14" i="101"/>
  <c r="N13" i="101"/>
  <c r="N12" i="101"/>
  <c r="N11" i="101"/>
  <c r="N10" i="101"/>
  <c r="N9" i="101"/>
  <c r="N8" i="101"/>
  <c r="N7" i="101"/>
  <c r="N6" i="101"/>
  <c r="N30" i="101" s="1"/>
  <c r="C36" i="100" l="1"/>
  <c r="C38" i="100" s="1"/>
  <c r="M31" i="100"/>
  <c r="L31" i="100"/>
  <c r="K31" i="100"/>
  <c r="J31" i="100"/>
  <c r="I31" i="100"/>
  <c r="G31" i="100"/>
  <c r="N31" i="100" s="1"/>
  <c r="N29" i="100"/>
  <c r="N28" i="100"/>
  <c r="N27" i="100"/>
  <c r="N26" i="100"/>
  <c r="N25" i="100"/>
  <c r="N24" i="100"/>
  <c r="N23" i="100"/>
  <c r="N22" i="100"/>
  <c r="N21" i="100"/>
  <c r="N20" i="100"/>
  <c r="N19" i="100"/>
  <c r="N18" i="100"/>
  <c r="N17" i="100"/>
  <c r="N16" i="100"/>
  <c r="N15" i="100"/>
  <c r="N14" i="100"/>
  <c r="N13" i="100"/>
  <c r="N12" i="100"/>
  <c r="N11" i="100"/>
  <c r="N10" i="100"/>
  <c r="N9" i="100"/>
  <c r="N8" i="100"/>
  <c r="N7" i="100"/>
  <c r="N6" i="100"/>
  <c r="N30" i="100" s="1"/>
  <c r="C36" i="99" l="1"/>
  <c r="C38" i="99" s="1"/>
  <c r="M31" i="99"/>
  <c r="L31" i="99"/>
  <c r="K31" i="99"/>
  <c r="J31" i="99"/>
  <c r="I31" i="99"/>
  <c r="G31" i="99"/>
  <c r="N31" i="99" s="1"/>
  <c r="N29" i="99"/>
  <c r="N28" i="99"/>
  <c r="N27" i="99"/>
  <c r="N26" i="99"/>
  <c r="N25" i="99"/>
  <c r="N24" i="99"/>
  <c r="N23" i="99"/>
  <c r="N22" i="99"/>
  <c r="N21" i="99"/>
  <c r="N20" i="99"/>
  <c r="N19" i="99"/>
  <c r="N18" i="99"/>
  <c r="N17" i="99"/>
  <c r="N16" i="99"/>
  <c r="N15" i="99"/>
  <c r="N14" i="99"/>
  <c r="N13" i="99"/>
  <c r="N12" i="99"/>
  <c r="N11" i="99"/>
  <c r="N10" i="99"/>
  <c r="N9" i="99"/>
  <c r="N8" i="99"/>
  <c r="N7" i="99"/>
  <c r="N6" i="99"/>
  <c r="N30" i="99" s="1"/>
  <c r="C36" i="98" l="1"/>
  <c r="C38" i="98" s="1"/>
  <c r="M31" i="98"/>
  <c r="L31" i="98"/>
  <c r="K31" i="98"/>
  <c r="J31" i="98"/>
  <c r="I31" i="98"/>
  <c r="G31" i="98"/>
  <c r="N31" i="98" s="1"/>
  <c r="N29" i="98"/>
  <c r="N28" i="98"/>
  <c r="N27" i="98"/>
  <c r="N26" i="98"/>
  <c r="N25" i="98"/>
  <c r="N24" i="98"/>
  <c r="N23" i="98"/>
  <c r="N22" i="98"/>
  <c r="N21" i="98"/>
  <c r="N20" i="98"/>
  <c r="N19" i="98"/>
  <c r="N18" i="98"/>
  <c r="N17" i="98"/>
  <c r="N16" i="98"/>
  <c r="N15" i="98"/>
  <c r="N14" i="98"/>
  <c r="N13" i="98"/>
  <c r="N12" i="98"/>
  <c r="N11" i="98"/>
  <c r="N10" i="98"/>
  <c r="N9" i="98"/>
  <c r="N8" i="98"/>
  <c r="N7" i="98"/>
  <c r="N6" i="98"/>
  <c r="N14" i="95"/>
  <c r="N14" i="97"/>
  <c r="N15" i="97"/>
  <c r="N16" i="97"/>
  <c r="N30" i="98" l="1"/>
  <c r="C36" i="97"/>
  <c r="C38" i="97" s="1"/>
  <c r="M31" i="97"/>
  <c r="L31" i="97"/>
  <c r="K31" i="97"/>
  <c r="J31" i="97"/>
  <c r="I31" i="97"/>
  <c r="G31" i="97"/>
  <c r="N31" i="97" s="1"/>
  <c r="N29" i="97"/>
  <c r="N28" i="97"/>
  <c r="N27" i="97"/>
  <c r="N26" i="97"/>
  <c r="N25" i="97"/>
  <c r="N24" i="97"/>
  <c r="N23" i="97"/>
  <c r="N22" i="97"/>
  <c r="N21" i="97"/>
  <c r="N20" i="97"/>
  <c r="N19" i="97"/>
  <c r="N18" i="97"/>
  <c r="N17" i="97"/>
  <c r="N13" i="97"/>
  <c r="N12" i="97"/>
  <c r="N11" i="97"/>
  <c r="N10" i="97"/>
  <c r="N9" i="97"/>
  <c r="N8" i="97"/>
  <c r="N7" i="97"/>
  <c r="N6" i="97"/>
  <c r="N30" i="97" s="1"/>
  <c r="C36" i="95" l="1"/>
  <c r="C38" i="95" s="1"/>
  <c r="M31" i="95"/>
  <c r="L31" i="95"/>
  <c r="K31" i="95"/>
  <c r="J31" i="95"/>
  <c r="I31" i="95"/>
  <c r="G31" i="95"/>
  <c r="N31" i="95" s="1"/>
  <c r="N29" i="95"/>
  <c r="N28" i="95"/>
  <c r="N27" i="95"/>
  <c r="N26" i="95"/>
  <c r="N25" i="95"/>
  <c r="N24" i="95"/>
  <c r="N23" i="95"/>
  <c r="N22" i="95"/>
  <c r="N21" i="95"/>
  <c r="N20" i="95"/>
  <c r="N19" i="95"/>
  <c r="N18" i="95"/>
  <c r="N17" i="95"/>
  <c r="N16" i="95"/>
  <c r="N15" i="95"/>
  <c r="N13" i="95"/>
  <c r="N12" i="95"/>
  <c r="N11" i="95"/>
  <c r="N10" i="95"/>
  <c r="N9" i="95"/>
  <c r="N8" i="95"/>
  <c r="N7" i="95"/>
  <c r="N6" i="95"/>
  <c r="N30" i="95" s="1"/>
  <c r="C35" i="94" l="1"/>
  <c r="C37" i="94" s="1"/>
  <c r="M30" i="94"/>
  <c r="L30" i="94"/>
  <c r="K30" i="94"/>
  <c r="J30" i="94"/>
  <c r="I30" i="94"/>
  <c r="G30" i="94"/>
  <c r="N30" i="94" s="1"/>
  <c r="N28" i="94"/>
  <c r="N27" i="94"/>
  <c r="N26" i="94"/>
  <c r="N25" i="94"/>
  <c r="N24" i="94"/>
  <c r="N23" i="94"/>
  <c r="N22" i="94"/>
  <c r="N21" i="94"/>
  <c r="N20" i="94"/>
  <c r="N19" i="94"/>
  <c r="N18" i="94"/>
  <c r="N17" i="94"/>
  <c r="N16" i="94"/>
  <c r="N15" i="94"/>
  <c r="N14" i="94"/>
  <c r="N13" i="94"/>
  <c r="N12" i="94"/>
  <c r="N11" i="94"/>
  <c r="N10" i="94"/>
  <c r="N9" i="94"/>
  <c r="N8" i="94"/>
  <c r="N7" i="94"/>
  <c r="N6" i="94"/>
  <c r="N29" i="94" s="1"/>
  <c r="C35" i="93"/>
  <c r="C37" i="93" s="1"/>
  <c r="M30" i="93"/>
  <c r="L30" i="93"/>
  <c r="K30" i="93"/>
  <c r="J30" i="93"/>
  <c r="I30" i="93"/>
  <c r="G30" i="93"/>
  <c r="N30" i="93" s="1"/>
  <c r="N28" i="93"/>
  <c r="N27" i="93"/>
  <c r="N26" i="93"/>
  <c r="N25" i="93"/>
  <c r="N24" i="93"/>
  <c r="N23" i="93"/>
  <c r="N22" i="93"/>
  <c r="N21" i="93"/>
  <c r="N20" i="93"/>
  <c r="N19" i="93"/>
  <c r="N18" i="93"/>
  <c r="N17" i="93"/>
  <c r="N16" i="93"/>
  <c r="N15" i="93"/>
  <c r="N14" i="93"/>
  <c r="N13" i="93"/>
  <c r="N12" i="93"/>
  <c r="N11" i="93"/>
  <c r="N10" i="93"/>
  <c r="N9" i="93"/>
  <c r="N8" i="93"/>
  <c r="N7" i="93"/>
  <c r="N6" i="93"/>
  <c r="N29" i="93" s="1"/>
  <c r="C35" i="92" l="1"/>
  <c r="C37" i="92" s="1"/>
  <c r="M30" i="92"/>
  <c r="L30" i="92"/>
  <c r="K30" i="92"/>
  <c r="J30" i="92"/>
  <c r="I30" i="92"/>
  <c r="G30" i="92"/>
  <c r="N30" i="92" s="1"/>
  <c r="N28" i="92"/>
  <c r="N27" i="92"/>
  <c r="N26" i="92"/>
  <c r="N25" i="92"/>
  <c r="N24" i="92"/>
  <c r="N23" i="92"/>
  <c r="N22" i="92"/>
  <c r="N21" i="92"/>
  <c r="N20" i="92"/>
  <c r="N19" i="92"/>
  <c r="N18" i="92"/>
  <c r="N17" i="92"/>
  <c r="N16" i="92"/>
  <c r="N15" i="92"/>
  <c r="N14" i="92"/>
  <c r="N13" i="92"/>
  <c r="N12" i="92"/>
  <c r="N11" i="92"/>
  <c r="N10" i="92"/>
  <c r="N9" i="92"/>
  <c r="N8" i="92"/>
  <c r="N7" i="92"/>
  <c r="N6" i="92"/>
  <c r="N29" i="92" s="1"/>
  <c r="C35" i="91" l="1"/>
  <c r="C37" i="91" s="1"/>
  <c r="M30" i="91"/>
  <c r="L30" i="91"/>
  <c r="K30" i="91"/>
  <c r="J30" i="91"/>
  <c r="I30" i="91"/>
  <c r="G30" i="91"/>
  <c r="N30" i="91" s="1"/>
  <c r="N28" i="91"/>
  <c r="N27" i="91"/>
  <c r="N26" i="91"/>
  <c r="N25" i="91"/>
  <c r="N24" i="91"/>
  <c r="N23" i="91"/>
  <c r="N22" i="91"/>
  <c r="N21" i="91"/>
  <c r="N20" i="91"/>
  <c r="N19" i="91"/>
  <c r="N18" i="91"/>
  <c r="N17" i="91"/>
  <c r="N16" i="91"/>
  <c r="N15" i="91"/>
  <c r="N14" i="91"/>
  <c r="N13" i="91"/>
  <c r="N12" i="91"/>
  <c r="N11" i="91"/>
  <c r="N10" i="91"/>
  <c r="N9" i="91"/>
  <c r="N8" i="91"/>
  <c r="N7" i="91"/>
  <c r="N6" i="91"/>
  <c r="N29" i="91" s="1"/>
  <c r="C35" i="90" l="1"/>
  <c r="C37" i="90" s="1"/>
  <c r="M30" i="90"/>
  <c r="L30" i="90"/>
  <c r="K30" i="90"/>
  <c r="J30" i="90"/>
  <c r="I30" i="90"/>
  <c r="G30" i="90"/>
  <c r="N30" i="90" s="1"/>
  <c r="N28" i="90"/>
  <c r="N27" i="90"/>
  <c r="N26" i="90"/>
  <c r="N25" i="90"/>
  <c r="N24" i="90"/>
  <c r="N23" i="90"/>
  <c r="N22" i="90"/>
  <c r="N21" i="90"/>
  <c r="N20" i="90"/>
  <c r="N19" i="90"/>
  <c r="N18" i="90"/>
  <c r="N17" i="90"/>
  <c r="N16" i="90"/>
  <c r="N15" i="90"/>
  <c r="N14" i="90"/>
  <c r="N13" i="90"/>
  <c r="N12" i="90"/>
  <c r="N11" i="90"/>
  <c r="N10" i="90"/>
  <c r="N9" i="90"/>
  <c r="N8" i="90"/>
  <c r="N7" i="90"/>
  <c r="N6" i="90"/>
  <c r="N29" i="90" s="1"/>
  <c r="C35" i="89" l="1"/>
  <c r="C37" i="89" s="1"/>
  <c r="M30" i="89"/>
  <c r="L30" i="89"/>
  <c r="K30" i="89"/>
  <c r="J30" i="89"/>
  <c r="I30" i="89"/>
  <c r="G30" i="89"/>
  <c r="N30" i="89" s="1"/>
  <c r="N28" i="89"/>
  <c r="N27" i="89"/>
  <c r="N26" i="89"/>
  <c r="N25" i="89"/>
  <c r="N24" i="89"/>
  <c r="N23" i="89"/>
  <c r="N22" i="89"/>
  <c r="N21" i="89"/>
  <c r="N20" i="89"/>
  <c r="N19" i="89"/>
  <c r="N18" i="89"/>
  <c r="N17" i="89"/>
  <c r="N16" i="89"/>
  <c r="N15" i="89"/>
  <c r="N14" i="89"/>
  <c r="N13" i="89"/>
  <c r="N12" i="89"/>
  <c r="N11" i="89"/>
  <c r="N10" i="89"/>
  <c r="N9" i="89"/>
  <c r="N8" i="89"/>
  <c r="N7" i="89"/>
  <c r="N6" i="89"/>
  <c r="N29" i="89" s="1"/>
  <c r="C35" i="88"/>
  <c r="C37" i="88" s="1"/>
  <c r="M30" i="88"/>
  <c r="L30" i="88"/>
  <c r="K30" i="88"/>
  <c r="J30" i="88"/>
  <c r="I30" i="88"/>
  <c r="G30" i="88"/>
  <c r="N30" i="88" s="1"/>
  <c r="N28" i="88"/>
  <c r="N27" i="88"/>
  <c r="N26" i="88"/>
  <c r="N25" i="88"/>
  <c r="N24" i="88"/>
  <c r="N23" i="88"/>
  <c r="N22" i="88"/>
  <c r="N21" i="88"/>
  <c r="N20" i="88"/>
  <c r="N19" i="88"/>
  <c r="N18" i="88"/>
  <c r="N17" i="88"/>
  <c r="N16" i="88"/>
  <c r="N15" i="88"/>
  <c r="N14" i="88"/>
  <c r="N13" i="88"/>
  <c r="N12" i="88"/>
  <c r="N11" i="88"/>
  <c r="N10" i="88"/>
  <c r="N9" i="88"/>
  <c r="N8" i="88"/>
  <c r="N7" i="88"/>
  <c r="N6" i="88"/>
  <c r="N29" i="88" s="1"/>
  <c r="C35" i="87" l="1"/>
  <c r="C37" i="87" s="1"/>
  <c r="M30" i="87"/>
  <c r="L30" i="87"/>
  <c r="K30" i="87"/>
  <c r="J30" i="87"/>
  <c r="I30" i="87"/>
  <c r="G30" i="87"/>
  <c r="N30" i="87" s="1"/>
  <c r="N28" i="87"/>
  <c r="N27" i="87"/>
  <c r="N26" i="87"/>
  <c r="N25" i="87"/>
  <c r="N24" i="87"/>
  <c r="N23" i="87"/>
  <c r="N22" i="87"/>
  <c r="N21" i="87"/>
  <c r="N20" i="87"/>
  <c r="N19" i="87"/>
  <c r="N18" i="87"/>
  <c r="N17" i="87"/>
  <c r="N16" i="87"/>
  <c r="N15" i="87"/>
  <c r="N14" i="87"/>
  <c r="N13" i="87"/>
  <c r="N12" i="87"/>
  <c r="N11" i="87"/>
  <c r="N10" i="87"/>
  <c r="N9" i="87"/>
  <c r="N8" i="87"/>
  <c r="N7" i="87"/>
  <c r="N6" i="87"/>
  <c r="N29" i="87" s="1"/>
  <c r="C35" i="86"/>
  <c r="C37" i="86" s="1"/>
  <c r="M30" i="86"/>
  <c r="L30" i="86"/>
  <c r="K30" i="86"/>
  <c r="J30" i="86"/>
  <c r="I30" i="86"/>
  <c r="G30" i="86"/>
  <c r="N30" i="86" s="1"/>
  <c r="N28" i="86"/>
  <c r="N27" i="86"/>
  <c r="N26" i="86"/>
  <c r="N25" i="86"/>
  <c r="N24" i="86"/>
  <c r="N23" i="86"/>
  <c r="N22" i="86"/>
  <c r="N21" i="86"/>
  <c r="N20" i="86"/>
  <c r="N19" i="86"/>
  <c r="N18" i="86"/>
  <c r="N17" i="86"/>
  <c r="N16" i="86"/>
  <c r="N15" i="86"/>
  <c r="N14" i="86"/>
  <c r="N13" i="86"/>
  <c r="N12" i="86"/>
  <c r="N11" i="86"/>
  <c r="N10" i="86"/>
  <c r="N9" i="86"/>
  <c r="N8" i="86"/>
  <c r="N7" i="86"/>
  <c r="N6" i="86"/>
  <c r="N29" i="86" s="1"/>
  <c r="C35" i="85" l="1"/>
  <c r="C37" i="85" s="1"/>
  <c r="M30" i="85"/>
  <c r="L30" i="85"/>
  <c r="K30" i="85"/>
  <c r="J30" i="85"/>
  <c r="I30" i="85"/>
  <c r="G30" i="85"/>
  <c r="N30" i="85" s="1"/>
  <c r="N28" i="85"/>
  <c r="N27" i="85"/>
  <c r="N26" i="85"/>
  <c r="N25" i="85"/>
  <c r="N24" i="85"/>
  <c r="N23" i="85"/>
  <c r="N22" i="85"/>
  <c r="N21" i="85"/>
  <c r="N20" i="85"/>
  <c r="N19" i="85"/>
  <c r="N18" i="85"/>
  <c r="N17" i="85"/>
  <c r="N16" i="85"/>
  <c r="N15" i="85"/>
  <c r="N14" i="85"/>
  <c r="N13" i="85"/>
  <c r="N12" i="85"/>
  <c r="N11" i="85"/>
  <c r="N10" i="85"/>
  <c r="N9" i="85"/>
  <c r="N8" i="85"/>
  <c r="N7" i="85"/>
  <c r="N6" i="85"/>
  <c r="N29" i="85" s="1"/>
  <c r="C35" i="84"/>
  <c r="C37" i="84" s="1"/>
  <c r="M30" i="84"/>
  <c r="L30" i="84"/>
  <c r="K30" i="84"/>
  <c r="J30" i="84"/>
  <c r="I30" i="84"/>
  <c r="G30" i="84"/>
  <c r="N30" i="84" s="1"/>
  <c r="N28" i="84"/>
  <c r="N27" i="84"/>
  <c r="N26" i="84"/>
  <c r="N25" i="84"/>
  <c r="N24" i="84"/>
  <c r="N23" i="84"/>
  <c r="N22" i="84"/>
  <c r="N21" i="84"/>
  <c r="N20" i="84"/>
  <c r="N19" i="84"/>
  <c r="N18" i="84"/>
  <c r="N17" i="84"/>
  <c r="N16" i="84"/>
  <c r="N15" i="84"/>
  <c r="N14" i="84"/>
  <c r="N13" i="84"/>
  <c r="N12" i="84"/>
  <c r="N11" i="84"/>
  <c r="N10" i="84"/>
  <c r="N9" i="84"/>
  <c r="N8" i="84"/>
  <c r="N7" i="84"/>
  <c r="N6" i="84"/>
  <c r="N29" i="84" s="1"/>
  <c r="C35" i="83" l="1"/>
  <c r="C37" i="83" s="1"/>
  <c r="M30" i="83"/>
  <c r="L30" i="83"/>
  <c r="K30" i="83"/>
  <c r="J30" i="83"/>
  <c r="I30" i="83"/>
  <c r="G30" i="83"/>
  <c r="N30" i="83" s="1"/>
  <c r="N28" i="83"/>
  <c r="N27" i="83"/>
  <c r="N26" i="83"/>
  <c r="N25" i="83"/>
  <c r="N24" i="83"/>
  <c r="N23" i="83"/>
  <c r="N22" i="83"/>
  <c r="N21" i="83"/>
  <c r="N20" i="83"/>
  <c r="N19" i="83"/>
  <c r="N18" i="83"/>
  <c r="N17" i="83"/>
  <c r="N16" i="83"/>
  <c r="N15" i="83"/>
  <c r="N14" i="83"/>
  <c r="N13" i="83"/>
  <c r="N12" i="83"/>
  <c r="N11" i="83"/>
  <c r="N10" i="83"/>
  <c r="N9" i="83"/>
  <c r="N8" i="83"/>
  <c r="N7" i="83"/>
  <c r="N6" i="83"/>
  <c r="N29" i="83" s="1"/>
  <c r="C35" i="82"/>
  <c r="C37" i="82" s="1"/>
  <c r="M30" i="82"/>
  <c r="L30" i="82"/>
  <c r="K30" i="82"/>
  <c r="J30" i="82"/>
  <c r="I30" i="82"/>
  <c r="G30" i="82"/>
  <c r="N30" i="82" s="1"/>
  <c r="N28" i="82"/>
  <c r="N27" i="82"/>
  <c r="N26" i="82"/>
  <c r="N25" i="82"/>
  <c r="N24" i="82"/>
  <c r="N23" i="82"/>
  <c r="N22" i="82"/>
  <c r="N21" i="82"/>
  <c r="N20" i="82"/>
  <c r="N19" i="82"/>
  <c r="N18" i="82"/>
  <c r="N17" i="82"/>
  <c r="N16" i="82"/>
  <c r="N15" i="82"/>
  <c r="N14" i="82"/>
  <c r="N13" i="82"/>
  <c r="N12" i="82"/>
  <c r="N11" i="82"/>
  <c r="N10" i="82"/>
  <c r="N9" i="82"/>
  <c r="N8" i="82"/>
  <c r="N7" i="82"/>
  <c r="N6" i="82"/>
  <c r="N29" i="82" s="1"/>
  <c r="C35" i="81" l="1"/>
  <c r="C37" i="81" s="1"/>
  <c r="M30" i="81"/>
  <c r="L30" i="81"/>
  <c r="K30" i="81"/>
  <c r="J30" i="81"/>
  <c r="I30" i="81"/>
  <c r="G30" i="81"/>
  <c r="N30" i="81" s="1"/>
  <c r="N28" i="81"/>
  <c r="N27" i="81"/>
  <c r="N26" i="81"/>
  <c r="N25" i="81"/>
  <c r="N24" i="81"/>
  <c r="N23" i="81"/>
  <c r="N22" i="81"/>
  <c r="N21" i="81"/>
  <c r="N20" i="81"/>
  <c r="N19" i="81"/>
  <c r="N18" i="81"/>
  <c r="N17" i="81"/>
  <c r="N16" i="81"/>
  <c r="N15" i="81"/>
  <c r="N14" i="81"/>
  <c r="N13" i="81"/>
  <c r="N12" i="81"/>
  <c r="N11" i="81"/>
  <c r="N10" i="81"/>
  <c r="N9" i="81"/>
  <c r="N8" i="81"/>
  <c r="N7" i="81"/>
  <c r="N6" i="81"/>
  <c r="N29" i="81" s="1"/>
  <c r="C35" i="80"/>
  <c r="C37" i="80" s="1"/>
  <c r="M30" i="80"/>
  <c r="L30" i="80"/>
  <c r="K30" i="80"/>
  <c r="J30" i="80"/>
  <c r="I30" i="80"/>
  <c r="G30" i="80"/>
  <c r="N30" i="80" s="1"/>
  <c r="N28" i="80"/>
  <c r="N27" i="80"/>
  <c r="N26" i="80"/>
  <c r="N25" i="80"/>
  <c r="N24" i="80"/>
  <c r="N23" i="80"/>
  <c r="N22" i="80"/>
  <c r="N21" i="80"/>
  <c r="N20" i="80"/>
  <c r="N19" i="80"/>
  <c r="N18" i="80"/>
  <c r="N17" i="80"/>
  <c r="N16" i="80"/>
  <c r="N15" i="80"/>
  <c r="N14" i="80"/>
  <c r="N13" i="80"/>
  <c r="N12" i="80"/>
  <c r="N11" i="80"/>
  <c r="N10" i="80"/>
  <c r="N9" i="80"/>
  <c r="N8" i="80"/>
  <c r="N7" i="80"/>
  <c r="N6" i="80"/>
  <c r="N29" i="80" s="1"/>
  <c r="C35" i="79" l="1"/>
  <c r="C37" i="79" s="1"/>
  <c r="M30" i="79"/>
  <c r="L30" i="79"/>
  <c r="K30" i="79"/>
  <c r="J30" i="79"/>
  <c r="I30" i="79"/>
  <c r="G30" i="79"/>
  <c r="N30" i="79" s="1"/>
  <c r="N28" i="79"/>
  <c r="N27" i="79"/>
  <c r="N26" i="79"/>
  <c r="N25" i="79"/>
  <c r="N24" i="79"/>
  <c r="N23" i="79"/>
  <c r="N22" i="79"/>
  <c r="N21" i="79"/>
  <c r="N20" i="79"/>
  <c r="N19" i="79"/>
  <c r="N18" i="79"/>
  <c r="N17" i="79"/>
  <c r="N16" i="79"/>
  <c r="N15" i="79"/>
  <c r="N14" i="79"/>
  <c r="N13" i="79"/>
  <c r="N12" i="79"/>
  <c r="N11" i="79"/>
  <c r="N10" i="79"/>
  <c r="N9" i="79"/>
  <c r="N8" i="79"/>
  <c r="N7" i="79"/>
  <c r="N6" i="79"/>
  <c r="N29" i="79" s="1"/>
  <c r="C35" i="78" l="1"/>
  <c r="C37" i="78" s="1"/>
  <c r="M30" i="78"/>
  <c r="L30" i="78"/>
  <c r="K30" i="78"/>
  <c r="J30" i="78"/>
  <c r="I30" i="78"/>
  <c r="G30" i="78"/>
  <c r="N30" i="78" s="1"/>
  <c r="N28" i="78"/>
  <c r="N27" i="78"/>
  <c r="N26" i="78"/>
  <c r="N25" i="78"/>
  <c r="N24" i="78"/>
  <c r="N23" i="78"/>
  <c r="N22" i="78"/>
  <c r="N21" i="78"/>
  <c r="N20" i="78"/>
  <c r="N19" i="78"/>
  <c r="N18" i="78"/>
  <c r="N17" i="78"/>
  <c r="N16" i="78"/>
  <c r="N15" i="78"/>
  <c r="N14" i="78"/>
  <c r="N13" i="78"/>
  <c r="N12" i="78"/>
  <c r="N11" i="78"/>
  <c r="N10" i="78"/>
  <c r="N9" i="78"/>
  <c r="N8" i="78"/>
  <c r="N7" i="78"/>
  <c r="N6" i="78"/>
  <c r="N29" i="78" s="1"/>
  <c r="C35" i="77" l="1"/>
  <c r="C37" i="77" s="1"/>
  <c r="M30" i="77"/>
  <c r="L30" i="77"/>
  <c r="K30" i="77"/>
  <c r="J30" i="77"/>
  <c r="I30" i="77"/>
  <c r="G30" i="77"/>
  <c r="N30" i="77" s="1"/>
  <c r="N28" i="77"/>
  <c r="N27" i="77"/>
  <c r="N26" i="77"/>
  <c r="N25" i="77"/>
  <c r="N24" i="77"/>
  <c r="N23" i="77"/>
  <c r="N22" i="77"/>
  <c r="N21" i="77"/>
  <c r="N20" i="77"/>
  <c r="N19" i="77"/>
  <c r="N18" i="77"/>
  <c r="N17" i="77"/>
  <c r="N16" i="77"/>
  <c r="N15" i="77"/>
  <c r="N14" i="77"/>
  <c r="N13" i="77"/>
  <c r="N12" i="77"/>
  <c r="N11" i="77"/>
  <c r="N10" i="77"/>
  <c r="N9" i="77"/>
  <c r="N8" i="77"/>
  <c r="N7" i="77"/>
  <c r="N6" i="77"/>
  <c r="N29" i="77" s="1"/>
  <c r="C35" i="76" l="1"/>
  <c r="C37" i="76" s="1"/>
  <c r="M30" i="76"/>
  <c r="L30" i="76"/>
  <c r="K30" i="76"/>
  <c r="J30" i="76"/>
  <c r="I30" i="76"/>
  <c r="G30" i="76"/>
  <c r="N30" i="76" s="1"/>
  <c r="N28" i="76"/>
  <c r="N27" i="76"/>
  <c r="N26" i="76"/>
  <c r="N25" i="76"/>
  <c r="N24" i="76"/>
  <c r="N23" i="76"/>
  <c r="N22" i="76"/>
  <c r="N21" i="76"/>
  <c r="N20" i="76"/>
  <c r="N19" i="76"/>
  <c r="N18" i="76"/>
  <c r="N17" i="76"/>
  <c r="N16" i="76"/>
  <c r="N15" i="76"/>
  <c r="N14" i="76"/>
  <c r="N13" i="76"/>
  <c r="N12" i="76"/>
  <c r="N11" i="76"/>
  <c r="N10" i="76"/>
  <c r="N9" i="76"/>
  <c r="N8" i="76"/>
  <c r="N7" i="76"/>
  <c r="N6" i="76"/>
  <c r="N29" i="76" s="1"/>
  <c r="C35" i="75" l="1"/>
  <c r="C37" i="75" s="1"/>
  <c r="M30" i="75"/>
  <c r="L30" i="75"/>
  <c r="K30" i="75"/>
  <c r="J30" i="75"/>
  <c r="I30" i="75"/>
  <c r="G30" i="75"/>
  <c r="N30" i="75" s="1"/>
  <c r="N28" i="75"/>
  <c r="N27" i="75"/>
  <c r="N26" i="75"/>
  <c r="N25" i="75"/>
  <c r="N24" i="75"/>
  <c r="N23" i="75"/>
  <c r="N22" i="75"/>
  <c r="N21" i="75"/>
  <c r="N20" i="75"/>
  <c r="N19" i="75"/>
  <c r="N18" i="75"/>
  <c r="N17" i="75"/>
  <c r="N16" i="75"/>
  <c r="N15" i="75"/>
  <c r="N14" i="75"/>
  <c r="N13" i="75"/>
  <c r="N12" i="75"/>
  <c r="N11" i="75"/>
  <c r="N10" i="75"/>
  <c r="N9" i="75"/>
  <c r="N8" i="75"/>
  <c r="N7" i="75"/>
  <c r="N6" i="75"/>
  <c r="N29" i="75" s="1"/>
  <c r="C35" i="74"/>
  <c r="C37" i="74" s="1"/>
  <c r="M30" i="74"/>
  <c r="L30" i="74"/>
  <c r="K30" i="74"/>
  <c r="J30" i="74"/>
  <c r="I30" i="74"/>
  <c r="G30" i="74"/>
  <c r="N30" i="74" s="1"/>
  <c r="N28" i="74"/>
  <c r="N27" i="74"/>
  <c r="N26" i="74"/>
  <c r="N25" i="74"/>
  <c r="N24" i="74"/>
  <c r="N23" i="74"/>
  <c r="N22" i="74"/>
  <c r="N21" i="74"/>
  <c r="N20" i="74"/>
  <c r="N19" i="74"/>
  <c r="N18" i="74"/>
  <c r="N17" i="74"/>
  <c r="N16" i="74"/>
  <c r="N15" i="74"/>
  <c r="N14" i="74"/>
  <c r="N13" i="74"/>
  <c r="N12" i="74"/>
  <c r="N11" i="74"/>
  <c r="N10" i="74"/>
  <c r="N9" i="74"/>
  <c r="N8" i="74"/>
  <c r="N7" i="74"/>
  <c r="N6" i="74"/>
  <c r="N29" i="74" s="1"/>
  <c r="C35" i="73" l="1"/>
  <c r="C37" i="73" s="1"/>
  <c r="M30" i="73"/>
  <c r="L30" i="73"/>
  <c r="K30" i="73"/>
  <c r="J30" i="73"/>
  <c r="I30" i="73"/>
  <c r="G30" i="73"/>
  <c r="N30" i="73" s="1"/>
  <c r="N28" i="73"/>
  <c r="N27" i="73"/>
  <c r="N26" i="73"/>
  <c r="N25" i="73"/>
  <c r="N24" i="73"/>
  <c r="N23" i="73"/>
  <c r="N22" i="73"/>
  <c r="N21" i="73"/>
  <c r="N20" i="73"/>
  <c r="N19" i="73"/>
  <c r="N18" i="73"/>
  <c r="N17" i="73"/>
  <c r="N16" i="73"/>
  <c r="N15" i="73"/>
  <c r="N14" i="73"/>
  <c r="N13" i="73"/>
  <c r="N12" i="73"/>
  <c r="N11" i="73"/>
  <c r="N10" i="73"/>
  <c r="N9" i="73"/>
  <c r="N8" i="73"/>
  <c r="N7" i="73"/>
  <c r="N6" i="73"/>
  <c r="N29" i="73" s="1"/>
  <c r="C35" i="72" l="1"/>
  <c r="C37" i="72" s="1"/>
  <c r="M30" i="72"/>
  <c r="L30" i="72"/>
  <c r="K30" i="72"/>
  <c r="J30" i="72"/>
  <c r="I30" i="72"/>
  <c r="G30" i="72"/>
  <c r="N30" i="72" s="1"/>
  <c r="N28" i="72"/>
  <c r="N27" i="72"/>
  <c r="N26" i="72"/>
  <c r="N25" i="72"/>
  <c r="N24" i="72"/>
  <c r="N23" i="72"/>
  <c r="N22" i="72"/>
  <c r="N21" i="72"/>
  <c r="N20" i="72"/>
  <c r="N19" i="72"/>
  <c r="N18" i="72"/>
  <c r="N17" i="72"/>
  <c r="N16" i="72"/>
  <c r="N15" i="72"/>
  <c r="N14" i="72"/>
  <c r="N13" i="72"/>
  <c r="N12" i="72"/>
  <c r="N11" i="72"/>
  <c r="N10" i="72"/>
  <c r="N9" i="72"/>
  <c r="N8" i="72"/>
  <c r="N7" i="72"/>
  <c r="N6" i="72"/>
  <c r="N29" i="72" s="1"/>
  <c r="C35" i="71" l="1"/>
  <c r="C37" i="71" s="1"/>
  <c r="M30" i="71"/>
  <c r="L30" i="71"/>
  <c r="K30" i="71"/>
  <c r="J30" i="71"/>
  <c r="I30" i="71"/>
  <c r="G30" i="71"/>
  <c r="N30" i="71" s="1"/>
  <c r="N28" i="71"/>
  <c r="N27" i="71"/>
  <c r="N26" i="71"/>
  <c r="N25" i="71"/>
  <c r="N24" i="71"/>
  <c r="N23" i="71"/>
  <c r="N22" i="71"/>
  <c r="N21" i="71"/>
  <c r="N20" i="71"/>
  <c r="N19" i="71"/>
  <c r="N18" i="71"/>
  <c r="N17" i="71"/>
  <c r="N16" i="71"/>
  <c r="N15" i="71"/>
  <c r="N14" i="71"/>
  <c r="N13" i="71"/>
  <c r="N12" i="71"/>
  <c r="N11" i="71"/>
  <c r="N10" i="71"/>
  <c r="N9" i="71"/>
  <c r="N8" i="71"/>
  <c r="N7" i="71"/>
  <c r="N6" i="71"/>
  <c r="N29" i="71" s="1"/>
  <c r="C35" i="70"/>
  <c r="C37" i="70" s="1"/>
  <c r="M30" i="70"/>
  <c r="L30" i="70"/>
  <c r="K30" i="70"/>
  <c r="J30" i="70"/>
  <c r="I30" i="70"/>
  <c r="G30" i="70"/>
  <c r="N30" i="70" s="1"/>
  <c r="N28" i="70"/>
  <c r="N27" i="70"/>
  <c r="N26" i="70"/>
  <c r="N25" i="70"/>
  <c r="N24" i="70"/>
  <c r="N23" i="70"/>
  <c r="N22" i="70"/>
  <c r="N21" i="70"/>
  <c r="N20" i="70"/>
  <c r="N19" i="70"/>
  <c r="N18" i="70"/>
  <c r="N17" i="70"/>
  <c r="N16" i="70"/>
  <c r="N15" i="70"/>
  <c r="N14" i="70"/>
  <c r="N13" i="70"/>
  <c r="N12" i="70"/>
  <c r="N11" i="70"/>
  <c r="N10" i="70"/>
  <c r="N9" i="70"/>
  <c r="N8" i="70"/>
  <c r="N7" i="70"/>
  <c r="N6" i="70"/>
  <c r="N29" i="70" s="1"/>
  <c r="C35" i="69" l="1"/>
  <c r="C37" i="69" s="1"/>
  <c r="M30" i="69"/>
  <c r="L30" i="69"/>
  <c r="K30" i="69"/>
  <c r="J30" i="69"/>
  <c r="I30" i="69"/>
  <c r="G30" i="69"/>
  <c r="N30" i="69" s="1"/>
  <c r="N28" i="69"/>
  <c r="N27" i="69"/>
  <c r="N26" i="69"/>
  <c r="N25" i="69"/>
  <c r="N24" i="69"/>
  <c r="N23" i="69"/>
  <c r="N22" i="69"/>
  <c r="N21" i="69"/>
  <c r="N20" i="69"/>
  <c r="N19" i="69"/>
  <c r="N18" i="69"/>
  <c r="N17" i="69"/>
  <c r="N16" i="69"/>
  <c r="N15" i="69"/>
  <c r="N14" i="69"/>
  <c r="N13" i="69"/>
  <c r="N12" i="69"/>
  <c r="N11" i="69"/>
  <c r="N10" i="69"/>
  <c r="N9" i="69"/>
  <c r="N8" i="69"/>
  <c r="N7" i="69"/>
  <c r="N6" i="69"/>
  <c r="N29" i="69" s="1"/>
  <c r="C35" i="68" l="1"/>
  <c r="C37" i="68" s="1"/>
  <c r="M30" i="68"/>
  <c r="L30" i="68"/>
  <c r="K30" i="68"/>
  <c r="J30" i="68"/>
  <c r="I30" i="68"/>
  <c r="G30" i="68"/>
  <c r="N30" i="68" s="1"/>
  <c r="N28" i="68"/>
  <c r="N27" i="68"/>
  <c r="N26" i="68"/>
  <c r="N25" i="68"/>
  <c r="N24" i="68"/>
  <c r="N23" i="68"/>
  <c r="N22" i="68"/>
  <c r="N21" i="68"/>
  <c r="N20" i="68"/>
  <c r="N19" i="68"/>
  <c r="N18" i="68"/>
  <c r="N17" i="68"/>
  <c r="N16" i="68"/>
  <c r="N15" i="68"/>
  <c r="N14" i="68"/>
  <c r="N13" i="68"/>
  <c r="N12" i="68"/>
  <c r="N11" i="68"/>
  <c r="N10" i="68"/>
  <c r="N9" i="68"/>
  <c r="N8" i="68"/>
  <c r="N7" i="68"/>
  <c r="N6" i="68"/>
  <c r="N29" i="68" s="1"/>
  <c r="C35" i="67" l="1"/>
  <c r="C37" i="67" s="1"/>
  <c r="M30" i="67"/>
  <c r="L30" i="67"/>
  <c r="K30" i="67"/>
  <c r="J30" i="67"/>
  <c r="I30" i="67"/>
  <c r="G30" i="67"/>
  <c r="N30" i="67" s="1"/>
  <c r="N28" i="67"/>
  <c r="N27" i="67"/>
  <c r="N26" i="67"/>
  <c r="N25" i="67"/>
  <c r="N24" i="67"/>
  <c r="N23" i="67"/>
  <c r="N22" i="67"/>
  <c r="N21" i="67"/>
  <c r="N20" i="67"/>
  <c r="N19" i="67"/>
  <c r="N18" i="67"/>
  <c r="N17" i="67"/>
  <c r="N16" i="67"/>
  <c r="N15" i="67"/>
  <c r="N14" i="67"/>
  <c r="N13" i="67"/>
  <c r="N12" i="67"/>
  <c r="N11" i="67"/>
  <c r="N10" i="67"/>
  <c r="N9" i="67"/>
  <c r="N8" i="67"/>
  <c r="N7" i="67"/>
  <c r="N6" i="67"/>
  <c r="N29" i="67" s="1"/>
  <c r="C35" i="66"/>
  <c r="C37" i="66" s="1"/>
  <c r="M30" i="66"/>
  <c r="L30" i="66"/>
  <c r="K30" i="66"/>
  <c r="J30" i="66"/>
  <c r="I30" i="66"/>
  <c r="G30" i="66"/>
  <c r="N30" i="66" s="1"/>
  <c r="N28" i="66"/>
  <c r="N27" i="66"/>
  <c r="N26" i="66"/>
  <c r="N25" i="66"/>
  <c r="N24" i="66"/>
  <c r="N23" i="66"/>
  <c r="N22" i="66"/>
  <c r="N21" i="66"/>
  <c r="N20" i="66"/>
  <c r="N19" i="66"/>
  <c r="N18" i="66"/>
  <c r="N17" i="66"/>
  <c r="N16" i="66"/>
  <c r="N15" i="66"/>
  <c r="N14" i="66"/>
  <c r="N13" i="66"/>
  <c r="N12" i="66"/>
  <c r="N11" i="66"/>
  <c r="N10" i="66"/>
  <c r="N9" i="66"/>
  <c r="N8" i="66"/>
  <c r="N7" i="66"/>
  <c r="N6" i="66"/>
  <c r="N29" i="66" s="1"/>
  <c r="C35" i="65"/>
  <c r="C37" i="65" s="1"/>
  <c r="M30" i="65"/>
  <c r="L30" i="65"/>
  <c r="K30" i="65"/>
  <c r="J30" i="65"/>
  <c r="I30" i="65"/>
  <c r="G30" i="65"/>
  <c r="N30" i="65" s="1"/>
  <c r="N28" i="65"/>
  <c r="N27" i="65"/>
  <c r="N26" i="65"/>
  <c r="N25" i="65"/>
  <c r="N24" i="65"/>
  <c r="N23" i="65"/>
  <c r="N22" i="65"/>
  <c r="N21" i="65"/>
  <c r="N20" i="65"/>
  <c r="N19" i="65"/>
  <c r="N18" i="65"/>
  <c r="N17" i="65"/>
  <c r="N16" i="65"/>
  <c r="N15" i="65"/>
  <c r="N14" i="65"/>
  <c r="N13" i="65"/>
  <c r="N12" i="65"/>
  <c r="N11" i="65"/>
  <c r="N10" i="65"/>
  <c r="N9" i="65"/>
  <c r="N8" i="65"/>
  <c r="N7" i="65"/>
  <c r="N6" i="65"/>
  <c r="N29" i="65" s="1"/>
  <c r="C35" i="64" l="1"/>
  <c r="C37" i="64" s="1"/>
  <c r="M30" i="64"/>
  <c r="L30" i="64"/>
  <c r="K30" i="64"/>
  <c r="J30" i="64"/>
  <c r="I30" i="64"/>
  <c r="G30" i="64"/>
  <c r="N30" i="64" s="1"/>
  <c r="N28" i="64"/>
  <c r="N27" i="64"/>
  <c r="N26" i="64"/>
  <c r="N25" i="64"/>
  <c r="N24" i="64"/>
  <c r="N23" i="64"/>
  <c r="N22" i="64"/>
  <c r="N21" i="64"/>
  <c r="N20" i="64"/>
  <c r="N19" i="64"/>
  <c r="N18" i="64"/>
  <c r="N17" i="64"/>
  <c r="N16" i="64"/>
  <c r="N15" i="64"/>
  <c r="N14" i="64"/>
  <c r="N13" i="64"/>
  <c r="N12" i="64"/>
  <c r="N11" i="64"/>
  <c r="N10" i="64"/>
  <c r="N9" i="64"/>
  <c r="N8" i="64"/>
  <c r="N7" i="64"/>
  <c r="N6" i="64"/>
  <c r="N29" i="64" s="1"/>
  <c r="C35" i="63" l="1"/>
  <c r="C37" i="63" s="1"/>
  <c r="M30" i="63"/>
  <c r="L30" i="63"/>
  <c r="K30" i="63"/>
  <c r="J30" i="63"/>
  <c r="I30" i="63"/>
  <c r="G30" i="63"/>
  <c r="N30" i="63" s="1"/>
  <c r="N28" i="63"/>
  <c r="N27" i="63"/>
  <c r="N26" i="63"/>
  <c r="N25" i="63"/>
  <c r="N24" i="63"/>
  <c r="N23" i="63"/>
  <c r="N22" i="63"/>
  <c r="N21" i="63"/>
  <c r="N20" i="63"/>
  <c r="N19" i="63"/>
  <c r="N18" i="63"/>
  <c r="N17" i="63"/>
  <c r="N16" i="63"/>
  <c r="N15" i="63"/>
  <c r="N14" i="63"/>
  <c r="N13" i="63"/>
  <c r="N12" i="63"/>
  <c r="N11" i="63"/>
  <c r="N10" i="63"/>
  <c r="N9" i="63"/>
  <c r="N8" i="63"/>
  <c r="N7" i="63"/>
  <c r="N6" i="63"/>
  <c r="N29" i="63" s="1"/>
  <c r="C35" i="62"/>
  <c r="C37" i="62" s="1"/>
  <c r="M30" i="62"/>
  <c r="L30" i="62"/>
  <c r="K30" i="62"/>
  <c r="J30" i="62"/>
  <c r="I30" i="62"/>
  <c r="G30" i="62"/>
  <c r="N30" i="62" s="1"/>
  <c r="N28" i="62"/>
  <c r="N27" i="62"/>
  <c r="N26" i="62"/>
  <c r="N25" i="62"/>
  <c r="N24" i="62"/>
  <c r="N23" i="62"/>
  <c r="N22" i="62"/>
  <c r="N21" i="62"/>
  <c r="N20" i="62"/>
  <c r="N19" i="62"/>
  <c r="N18" i="62"/>
  <c r="N17" i="62"/>
  <c r="N16" i="62"/>
  <c r="N15" i="62"/>
  <c r="N14" i="62"/>
  <c r="N13" i="62"/>
  <c r="N12" i="62"/>
  <c r="N11" i="62"/>
  <c r="N10" i="62"/>
  <c r="N9" i="62"/>
  <c r="N8" i="62"/>
  <c r="N7" i="62"/>
  <c r="N6" i="62"/>
  <c r="N29" i="62" s="1"/>
  <c r="C35" i="61"/>
  <c r="C37" i="61" s="1"/>
  <c r="M30" i="61"/>
  <c r="L30" i="61"/>
  <c r="K30" i="61"/>
  <c r="J30" i="61"/>
  <c r="I30" i="61"/>
  <c r="G30" i="61"/>
  <c r="N30" i="61" s="1"/>
  <c r="N28" i="61"/>
  <c r="N27" i="61"/>
  <c r="N26" i="61"/>
  <c r="N25" i="61"/>
  <c r="N24" i="61"/>
  <c r="N23" i="61"/>
  <c r="N22" i="61"/>
  <c r="N21" i="61"/>
  <c r="N20" i="61"/>
  <c r="N19" i="61"/>
  <c r="N18" i="61"/>
  <c r="N17" i="61"/>
  <c r="N16" i="61"/>
  <c r="N15" i="61"/>
  <c r="N14" i="61"/>
  <c r="N13" i="61"/>
  <c r="N12" i="61"/>
  <c r="N11" i="61"/>
  <c r="N10" i="61"/>
  <c r="N9" i="61"/>
  <c r="N8" i="61"/>
  <c r="N7" i="61"/>
  <c r="N6" i="61"/>
  <c r="N29" i="61" s="1"/>
  <c r="C35" i="60" l="1"/>
  <c r="C37" i="60" s="1"/>
  <c r="M30" i="60"/>
  <c r="L30" i="60"/>
  <c r="K30" i="60"/>
  <c r="J30" i="60"/>
  <c r="I30" i="60"/>
  <c r="G30" i="60"/>
  <c r="N30" i="60" s="1"/>
  <c r="N28" i="60"/>
  <c r="N27" i="60"/>
  <c r="N26" i="60"/>
  <c r="N25" i="60"/>
  <c r="N24" i="60"/>
  <c r="N23" i="60"/>
  <c r="N22" i="60"/>
  <c r="N21" i="60"/>
  <c r="N20" i="60"/>
  <c r="N19" i="60"/>
  <c r="N18" i="60"/>
  <c r="N17" i="60"/>
  <c r="N16" i="60"/>
  <c r="N15" i="60"/>
  <c r="N14" i="60"/>
  <c r="N13" i="60"/>
  <c r="N12" i="60"/>
  <c r="N11" i="60"/>
  <c r="N10" i="60"/>
  <c r="N9" i="60"/>
  <c r="N8" i="60"/>
  <c r="N7" i="60"/>
  <c r="N6" i="60"/>
  <c r="N29" i="60" s="1"/>
  <c r="C35" i="59" l="1"/>
  <c r="C37" i="59" s="1"/>
  <c r="M30" i="59"/>
  <c r="L30" i="59"/>
  <c r="K30" i="59"/>
  <c r="J30" i="59"/>
  <c r="I30" i="59"/>
  <c r="G30" i="59"/>
  <c r="N30" i="59" s="1"/>
  <c r="N28" i="59"/>
  <c r="N27" i="59"/>
  <c r="N26" i="59"/>
  <c r="N25" i="59"/>
  <c r="N24" i="59"/>
  <c r="N23" i="59"/>
  <c r="N22" i="59"/>
  <c r="N21" i="59"/>
  <c r="N20" i="59"/>
  <c r="N19" i="59"/>
  <c r="N18" i="59"/>
  <c r="N17" i="59"/>
  <c r="N16" i="59"/>
  <c r="N15" i="59"/>
  <c r="N14" i="59"/>
  <c r="N13" i="59"/>
  <c r="N12" i="59"/>
  <c r="N11" i="59"/>
  <c r="N10" i="59"/>
  <c r="N9" i="59"/>
  <c r="N8" i="59"/>
  <c r="N7" i="59"/>
  <c r="N6" i="59"/>
  <c r="N29" i="59" s="1"/>
  <c r="C35" i="58"/>
  <c r="C37" i="58" s="1"/>
  <c r="M30" i="58"/>
  <c r="L30" i="58"/>
  <c r="K30" i="58"/>
  <c r="J30" i="58"/>
  <c r="I30" i="58"/>
  <c r="G30" i="58"/>
  <c r="N30" i="58" s="1"/>
  <c r="N28" i="58"/>
  <c r="N27" i="58"/>
  <c r="N26" i="58"/>
  <c r="N25" i="58"/>
  <c r="N24" i="58"/>
  <c r="N23" i="58"/>
  <c r="N22" i="58"/>
  <c r="N21" i="58"/>
  <c r="N20" i="58"/>
  <c r="N19" i="58"/>
  <c r="N18" i="58"/>
  <c r="N17" i="58"/>
  <c r="N16" i="58"/>
  <c r="N15" i="58"/>
  <c r="N14" i="58"/>
  <c r="N13" i="58"/>
  <c r="N12" i="58"/>
  <c r="N11" i="58"/>
  <c r="N10" i="58"/>
  <c r="N9" i="58"/>
  <c r="N8" i="58"/>
  <c r="N7" i="58"/>
  <c r="N6" i="58"/>
  <c r="N29" i="58" s="1"/>
  <c r="C35" i="57" l="1"/>
  <c r="C37" i="57" s="1"/>
  <c r="M30" i="57"/>
  <c r="L30" i="57"/>
  <c r="K30" i="57"/>
  <c r="J30" i="57"/>
  <c r="I30" i="57"/>
  <c r="G30" i="57"/>
  <c r="N30" i="57" s="1"/>
  <c r="N28" i="57"/>
  <c r="N27" i="57"/>
  <c r="N26" i="57"/>
  <c r="N25" i="57"/>
  <c r="N24" i="57"/>
  <c r="N23" i="57"/>
  <c r="N22" i="57"/>
  <c r="N21" i="57"/>
  <c r="N20" i="57"/>
  <c r="N19" i="57"/>
  <c r="N18" i="57"/>
  <c r="N17" i="57"/>
  <c r="N16" i="57"/>
  <c r="N15" i="57"/>
  <c r="N14" i="57"/>
  <c r="N13" i="57"/>
  <c r="N12" i="57"/>
  <c r="N11" i="57"/>
  <c r="N10" i="57"/>
  <c r="N9" i="57"/>
  <c r="N8" i="57"/>
  <c r="N7" i="57"/>
  <c r="N6" i="57"/>
  <c r="N29" i="57" s="1"/>
  <c r="C35" i="55" l="1"/>
  <c r="C37" i="55" s="1"/>
  <c r="M30" i="55"/>
  <c r="L30" i="55"/>
  <c r="K30" i="55"/>
  <c r="J30" i="55"/>
  <c r="I30" i="55"/>
  <c r="G30" i="55"/>
  <c r="N30" i="55" s="1"/>
  <c r="N28" i="55"/>
  <c r="N27" i="55"/>
  <c r="N26" i="55"/>
  <c r="N25" i="55"/>
  <c r="N24" i="55"/>
  <c r="N23" i="55"/>
  <c r="N22" i="55"/>
  <c r="N21" i="55"/>
  <c r="N20" i="55"/>
  <c r="N19" i="55"/>
  <c r="N18" i="55"/>
  <c r="N17" i="55"/>
  <c r="N16" i="55"/>
  <c r="N15" i="55"/>
  <c r="N14" i="55"/>
  <c r="N13" i="55"/>
  <c r="N12" i="55"/>
  <c r="N11" i="55"/>
  <c r="N10" i="55"/>
  <c r="N9" i="55"/>
  <c r="N8" i="55"/>
  <c r="N7" i="55"/>
  <c r="N6" i="55"/>
  <c r="N29" i="55" s="1"/>
  <c r="C35" i="54" l="1"/>
  <c r="C37" i="54" s="1"/>
  <c r="M30" i="54"/>
  <c r="L30" i="54"/>
  <c r="K30" i="54"/>
  <c r="J30" i="54"/>
  <c r="I30" i="54"/>
  <c r="G30" i="54"/>
  <c r="N30" i="54" s="1"/>
  <c r="N28" i="54"/>
  <c r="N27" i="54"/>
  <c r="N26" i="54"/>
  <c r="N25" i="54"/>
  <c r="N24" i="54"/>
  <c r="N23" i="54"/>
  <c r="N22" i="54"/>
  <c r="N21" i="54"/>
  <c r="N20" i="54"/>
  <c r="N19" i="54"/>
  <c r="N18" i="54"/>
  <c r="N17" i="54"/>
  <c r="N16" i="54"/>
  <c r="N15" i="54"/>
  <c r="N14" i="54"/>
  <c r="N13" i="54"/>
  <c r="N12" i="54"/>
  <c r="N11" i="54"/>
  <c r="N10" i="54"/>
  <c r="N9" i="54"/>
  <c r="N8" i="54"/>
  <c r="N7" i="54"/>
  <c r="N6" i="54"/>
  <c r="N29" i="54" s="1"/>
  <c r="N10" i="53"/>
  <c r="N9" i="52"/>
  <c r="N10" i="52"/>
  <c r="N9" i="53"/>
  <c r="C35" i="53"/>
  <c r="C37" i="53" s="1"/>
  <c r="M30" i="53"/>
  <c r="L30" i="53"/>
  <c r="K30" i="53"/>
  <c r="J30" i="53"/>
  <c r="I30" i="53"/>
  <c r="G30" i="53"/>
  <c r="N30" i="53" s="1"/>
  <c r="N28" i="53"/>
  <c r="N27" i="53"/>
  <c r="N26" i="53"/>
  <c r="N25" i="53"/>
  <c r="N24" i="53"/>
  <c r="N23" i="53"/>
  <c r="N22" i="53"/>
  <c r="N21" i="53"/>
  <c r="N20" i="53"/>
  <c r="N19" i="53"/>
  <c r="N18" i="53"/>
  <c r="N17" i="53"/>
  <c r="N16" i="53"/>
  <c r="N15" i="53"/>
  <c r="N14" i="53"/>
  <c r="N13" i="53"/>
  <c r="N12" i="53"/>
  <c r="N11" i="53"/>
  <c r="N8" i="53"/>
  <c r="N7" i="53"/>
  <c r="N6" i="53"/>
  <c r="N29" i="53" s="1"/>
  <c r="C35" i="52"/>
  <c r="C37" i="52" s="1"/>
  <c r="M30" i="52"/>
  <c r="L30" i="52"/>
  <c r="K30" i="52"/>
  <c r="J30" i="52"/>
  <c r="I30" i="52"/>
  <c r="G30" i="52"/>
  <c r="N30" i="52" s="1"/>
  <c r="N28" i="52"/>
  <c r="N27" i="52"/>
  <c r="N26" i="52"/>
  <c r="N25" i="52"/>
  <c r="N24" i="52"/>
  <c r="N23" i="52"/>
  <c r="N22" i="52"/>
  <c r="N21" i="52"/>
  <c r="N20" i="52"/>
  <c r="N19" i="52"/>
  <c r="N18" i="52"/>
  <c r="N17" i="52"/>
  <c r="N16" i="52"/>
  <c r="N15" i="52"/>
  <c r="N14" i="52"/>
  <c r="N13" i="52"/>
  <c r="N12" i="52"/>
  <c r="N11" i="52"/>
  <c r="N8" i="52"/>
  <c r="N7" i="52"/>
  <c r="N6" i="52"/>
  <c r="N29" i="52" s="1"/>
  <c r="C35" i="51"/>
  <c r="C37" i="51" s="1"/>
  <c r="M30" i="51"/>
  <c r="L30" i="51"/>
  <c r="K30" i="51"/>
  <c r="J30" i="51"/>
  <c r="I30" i="51"/>
  <c r="G30" i="51"/>
  <c r="N30" i="51" s="1"/>
  <c r="N28" i="51"/>
  <c r="N27" i="51"/>
  <c r="N26" i="51"/>
  <c r="N25" i="51"/>
  <c r="N24" i="51"/>
  <c r="N23" i="51"/>
  <c r="N22" i="51"/>
  <c r="N21" i="51"/>
  <c r="N20" i="51"/>
  <c r="N19" i="51"/>
  <c r="N18" i="51"/>
  <c r="N17" i="51"/>
  <c r="N16" i="51"/>
  <c r="N15" i="51"/>
  <c r="N14" i="51"/>
  <c r="N13" i="51"/>
  <c r="N12" i="51"/>
  <c r="N11" i="51"/>
  <c r="N10" i="51"/>
  <c r="N9" i="51"/>
  <c r="N8" i="51"/>
  <c r="N7" i="51"/>
  <c r="N6" i="51"/>
  <c r="N29" i="51" s="1"/>
  <c r="C35" i="50" l="1"/>
  <c r="C37" i="50" s="1"/>
  <c r="M30" i="50"/>
  <c r="L30" i="50"/>
  <c r="K30" i="50"/>
  <c r="J30" i="50"/>
  <c r="I30" i="50"/>
  <c r="G30" i="50"/>
  <c r="N30" i="50" s="1"/>
  <c r="N28" i="50"/>
  <c r="N27" i="50"/>
  <c r="N26" i="50"/>
  <c r="N25" i="50"/>
  <c r="N24" i="50"/>
  <c r="N23" i="50"/>
  <c r="N22" i="50"/>
  <c r="N21" i="50"/>
  <c r="N20" i="50"/>
  <c r="N19" i="50"/>
  <c r="N18" i="50"/>
  <c r="N17" i="50"/>
  <c r="N16" i="50"/>
  <c r="N15" i="50"/>
  <c r="N14" i="50"/>
  <c r="N13" i="50"/>
  <c r="N12" i="50"/>
  <c r="N11" i="50"/>
  <c r="N10" i="50"/>
  <c r="N9" i="50"/>
  <c r="N8" i="50"/>
  <c r="N7" i="50"/>
  <c r="N6" i="50"/>
  <c r="N29" i="50" s="1"/>
  <c r="C35" i="49"/>
  <c r="C37" i="49" s="1"/>
  <c r="M30" i="49"/>
  <c r="L30" i="49"/>
  <c r="K30" i="49"/>
  <c r="J30" i="49"/>
  <c r="I30" i="49"/>
  <c r="G30" i="49"/>
  <c r="N30" i="49" s="1"/>
  <c r="N28" i="49"/>
  <c r="N27" i="49"/>
  <c r="N26" i="49"/>
  <c r="N25" i="49"/>
  <c r="N24" i="49"/>
  <c r="N23" i="49"/>
  <c r="N22" i="49"/>
  <c r="N21" i="49"/>
  <c r="N20" i="49"/>
  <c r="N19" i="49"/>
  <c r="N18" i="49"/>
  <c r="N17" i="49"/>
  <c r="N16" i="49"/>
  <c r="N15" i="49"/>
  <c r="N14" i="49"/>
  <c r="N13" i="49"/>
  <c r="N12" i="49"/>
  <c r="N11" i="49"/>
  <c r="N10" i="49"/>
  <c r="N9" i="49"/>
  <c r="N8" i="49"/>
  <c r="N7" i="49"/>
  <c r="N6" i="49"/>
  <c r="N29" i="49" s="1"/>
  <c r="C35" i="48" l="1"/>
  <c r="C37" i="48" s="1"/>
  <c r="M30" i="48"/>
  <c r="L30" i="48"/>
  <c r="K30" i="48"/>
  <c r="J30" i="48"/>
  <c r="I30" i="48"/>
  <c r="G30" i="48"/>
  <c r="N30" i="48" s="1"/>
  <c r="N28" i="48"/>
  <c r="N27" i="48"/>
  <c r="N26" i="48"/>
  <c r="N25" i="48"/>
  <c r="N24" i="48"/>
  <c r="N23" i="48"/>
  <c r="N22" i="48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29" i="48" s="1"/>
  <c r="C35" i="47"/>
  <c r="C37" i="47" s="1"/>
  <c r="M30" i="47"/>
  <c r="L30" i="47"/>
  <c r="K30" i="47"/>
  <c r="J30" i="47"/>
  <c r="I30" i="47"/>
  <c r="G30" i="47"/>
  <c r="N30" i="47" s="1"/>
  <c r="N28" i="47"/>
  <c r="N27" i="47"/>
  <c r="N26" i="47"/>
  <c r="N25" i="47"/>
  <c r="N24" i="47"/>
  <c r="N23" i="47"/>
  <c r="N22" i="47"/>
  <c r="N21" i="47"/>
  <c r="N20" i="47"/>
  <c r="N19" i="47"/>
  <c r="N18" i="47"/>
  <c r="N17" i="47"/>
  <c r="N16" i="47"/>
  <c r="N15" i="47"/>
  <c r="N14" i="47"/>
  <c r="N13" i="47"/>
  <c r="N12" i="47"/>
  <c r="N11" i="47"/>
  <c r="N10" i="47"/>
  <c r="N9" i="47"/>
  <c r="N8" i="47"/>
  <c r="N7" i="47"/>
  <c r="N6" i="47"/>
  <c r="N29" i="47" s="1"/>
  <c r="C35" i="46" l="1"/>
  <c r="C35" i="45"/>
  <c r="C37" i="46" l="1"/>
  <c r="M30" i="46"/>
  <c r="L30" i="46"/>
  <c r="K30" i="46"/>
  <c r="J30" i="46"/>
  <c r="I30" i="46"/>
  <c r="G30" i="46"/>
  <c r="N30" i="46" s="1"/>
  <c r="N28" i="46"/>
  <c r="N27" i="46"/>
  <c r="N26" i="46"/>
  <c r="N25" i="46"/>
  <c r="N24" i="46"/>
  <c r="N23" i="46"/>
  <c r="N22" i="46"/>
  <c r="N21" i="46"/>
  <c r="N20" i="46"/>
  <c r="N19" i="46"/>
  <c r="N18" i="46"/>
  <c r="N17" i="46"/>
  <c r="N16" i="46"/>
  <c r="N15" i="46"/>
  <c r="N14" i="46"/>
  <c r="N13" i="46"/>
  <c r="N12" i="46"/>
  <c r="N11" i="46"/>
  <c r="N10" i="46"/>
  <c r="N9" i="46"/>
  <c r="N8" i="46"/>
  <c r="N7" i="46"/>
  <c r="N6" i="46"/>
  <c r="N29" i="46" s="1"/>
  <c r="C37" i="45" l="1"/>
  <c r="M30" i="45"/>
  <c r="L30" i="45"/>
  <c r="K30" i="45"/>
  <c r="J30" i="45"/>
  <c r="I30" i="45"/>
  <c r="G30" i="45"/>
  <c r="N30" i="45" s="1"/>
  <c r="N28" i="45"/>
  <c r="N27" i="45"/>
  <c r="N26" i="45"/>
  <c r="N25" i="45"/>
  <c r="N24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N10" i="45"/>
  <c r="N9" i="45"/>
  <c r="N8" i="45"/>
  <c r="N7" i="45"/>
  <c r="N6" i="45"/>
  <c r="N29" i="45" s="1"/>
  <c r="C35" i="1" l="1"/>
  <c r="C37" i="1" l="1"/>
  <c r="M30" i="1"/>
  <c r="L30" i="1"/>
  <c r="K30" i="1"/>
  <c r="J30" i="1"/>
  <c r="I30" i="1"/>
  <c r="G30" i="1"/>
  <c r="N30" i="1" s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29" i="1" s="1"/>
</calcChain>
</file>

<file path=xl/sharedStrings.xml><?xml version="1.0" encoding="utf-8"?>
<sst xmlns="http://schemas.openxmlformats.org/spreadsheetml/2006/main" count="2466" uniqueCount="429">
  <si>
    <t xml:space="preserve"> </t>
  </si>
  <si>
    <t xml:space="preserve">        HOTEL SAN BOSCO DE LA FORTUNA S.A</t>
  </si>
  <si>
    <t>CIERRE DIARIO CAJA</t>
  </si>
  <si>
    <t xml:space="preserve">                        ENCARGADO DE RECEPCION:</t>
  </si>
  <si>
    <t>FECHA :</t>
  </si>
  <si>
    <t>SOLO TOURS- BEBIDAS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</si>
  <si>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</si>
  <si>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</si>
  <si>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</si>
  <si>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</si>
  <si>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</si>
  <si>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</si>
  <si>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</si>
  <si>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VOUCHER#</t>
  </si>
  <si>
    <t>MONTO</t>
  </si>
  <si>
    <t>EFECTIVO</t>
  </si>
  <si>
    <t>TARJETA</t>
  </si>
  <si>
    <t>CREDITO</t>
  </si>
  <si>
    <t>DEPOSITO</t>
  </si>
  <si>
    <t>TOTAL</t>
  </si>
  <si>
    <t>TOTAL RECAUDADO</t>
  </si>
  <si>
    <t>OBSERVACIONES</t>
  </si>
  <si>
    <t>DESGLOSE DE EFECTIVO</t>
  </si>
  <si>
    <t>TIPO DE CAMBIO:</t>
  </si>
  <si>
    <t>CHEQUES</t>
  </si>
  <si>
    <t>DOLARES</t>
  </si>
  <si>
    <t>COLONES</t>
  </si>
  <si>
    <t xml:space="preserve">AM </t>
  </si>
  <si>
    <t>BEBIDAS</t>
  </si>
  <si>
    <t>WKN</t>
  </si>
  <si>
    <t>DANIELA</t>
  </si>
  <si>
    <t xml:space="preserve">PM </t>
  </si>
  <si>
    <t>LEANDRO-CRISTINA</t>
  </si>
  <si>
    <t xml:space="preserve">DIEGO OROZCO SANTAMARIA </t>
  </si>
  <si>
    <t>LUPITA</t>
  </si>
  <si>
    <t>JORGE MULLEA VARGAS</t>
  </si>
  <si>
    <t xml:space="preserve">GABRIELA HERNANDEZ </t>
  </si>
  <si>
    <t xml:space="preserve">CO </t>
  </si>
  <si>
    <t>LEANDRO-DANIELA</t>
  </si>
  <si>
    <t xml:space="preserve">ALVARO PACHECO </t>
  </si>
  <si>
    <t>LISA GOMEZ</t>
  </si>
  <si>
    <t>EXPEDIA</t>
  </si>
  <si>
    <t>JORGE LIZANO</t>
  </si>
  <si>
    <t>GERALDINE WATERS</t>
  </si>
  <si>
    <t>WKE</t>
  </si>
  <si>
    <t>CRYSTAL WRIGHT</t>
  </si>
  <si>
    <t>ORBITZ</t>
  </si>
  <si>
    <t>JOSE CARRILLO</t>
  </si>
  <si>
    <t>MONKEY TOURS</t>
  </si>
  <si>
    <t>DIEGO OROZCO</t>
  </si>
  <si>
    <t>PAX ADICIONAL</t>
  </si>
  <si>
    <t>JORGE ARIAS</t>
  </si>
  <si>
    <t>CRISTINA-CESAR</t>
  </si>
  <si>
    <t>PM</t>
  </si>
  <si>
    <t>ALLAN LORIA</t>
  </si>
  <si>
    <t>CO CCSS</t>
  </si>
  <si>
    <t>TOMAR ESTE CIERRE COMO EL CORRECTO Y DESECHAR EL QUE SE ENVÍA COMO SOBRE</t>
  </si>
  <si>
    <t>PARA EL EFECTIVO.</t>
  </si>
  <si>
    <t>CO CAFÉ BRITT CR</t>
  </si>
  <si>
    <t>JEFFERSON GUZMAN</t>
  </si>
  <si>
    <t xml:space="preserve">CRISTINA </t>
  </si>
  <si>
    <t xml:space="preserve">CAFÉ REY </t>
  </si>
  <si>
    <t xml:space="preserve">INGENIERIAS JORGE LIZANO </t>
  </si>
  <si>
    <t>NAEMI BAKIT</t>
  </si>
  <si>
    <t xml:space="preserve">BRYAN HUGHES </t>
  </si>
  <si>
    <t xml:space="preserve">IVETH </t>
  </si>
  <si>
    <t xml:space="preserve">WKN </t>
  </si>
  <si>
    <t xml:space="preserve">BEBIDAS </t>
  </si>
  <si>
    <t xml:space="preserve">FACT # 50612 SE ANULO. LA FACTURA NO APARECE EN EL SISTEMA POR ERROR DEL MISMO </t>
  </si>
  <si>
    <t>CESAR-DANIELA</t>
  </si>
  <si>
    <t>BETTINA HAFNER</t>
  </si>
  <si>
    <t>MARVIN AGUILAR</t>
  </si>
  <si>
    <t>ANYWHERE COSTA RICA</t>
  </si>
  <si>
    <t>V#6029</t>
  </si>
  <si>
    <t>AM</t>
  </si>
  <si>
    <t>GEOVANNY GONZALES</t>
  </si>
  <si>
    <t>ICE</t>
  </si>
  <si>
    <t>JORGE VILLALTA</t>
  </si>
  <si>
    <t>LUIS BRENES</t>
  </si>
  <si>
    <t>DELIA IBARRA</t>
  </si>
  <si>
    <t>ANYWHERE</t>
  </si>
  <si>
    <t xml:space="preserve">ROGELIO DEL ROSARIO </t>
  </si>
  <si>
    <t>LEANDRO-CESAR</t>
  </si>
  <si>
    <t>JESSICA EMPERADOR</t>
  </si>
  <si>
    <t>TITI CUPON</t>
  </si>
  <si>
    <t>CENTRAL DE RADIOS</t>
  </si>
  <si>
    <t>YUPLON</t>
  </si>
  <si>
    <t>GRUPO NACION</t>
  </si>
  <si>
    <t xml:space="preserve">IRENE QUIROS </t>
  </si>
  <si>
    <t>JUNTA ADMIN.INST.HELEN KELLER</t>
  </si>
  <si>
    <t>LUIS GUZMAN</t>
  </si>
  <si>
    <t>CIELO AZUL</t>
  </si>
  <si>
    <t>HUGO ALFARO</t>
  </si>
  <si>
    <t>CSU</t>
  </si>
  <si>
    <t>JOSE GUTIERREZ</t>
  </si>
  <si>
    <t>GUTIS LIMITADA</t>
  </si>
  <si>
    <t>FACTURA #50629 Y 50623 SE ANULAN POR ERROR AL FACTURAR</t>
  </si>
  <si>
    <t xml:space="preserve">ANA LAURA </t>
  </si>
  <si>
    <t>ASADEM</t>
  </si>
  <si>
    <t>RICARDO CARRILLO</t>
  </si>
  <si>
    <t>CO</t>
  </si>
  <si>
    <t>LUPE</t>
  </si>
  <si>
    <t>LEANDRO</t>
  </si>
  <si>
    <t>FERNANDO CHACON</t>
  </si>
  <si>
    <t>PROREPUESTOS PHI SA</t>
  </si>
  <si>
    <t>NIKLAS  MELLMANN</t>
  </si>
  <si>
    <t>FACTURA #50637 Y 50640 SE ANULA POR ERROR AL FACTURAR</t>
  </si>
  <si>
    <t>IGNACIO CRUZ</t>
  </si>
  <si>
    <t>INDUSTRIAS NACIONALES</t>
  </si>
  <si>
    <t>GADI SHOSHANI</t>
  </si>
  <si>
    <t>SE ENVÍA ¢7.2 DEMAS POR FALTA DE CAMBIO</t>
  </si>
  <si>
    <t>3-101576694 SA</t>
  </si>
  <si>
    <t>GILBERTO CARMONA</t>
  </si>
  <si>
    <t>ENMANUEL MORALES</t>
  </si>
  <si>
    <t>SUSAN ROJAS</t>
  </si>
  <si>
    <t>BRYAN ANGULO</t>
  </si>
  <si>
    <t>BIMBO DE COSTA RICA SA</t>
  </si>
  <si>
    <t>WARNER</t>
  </si>
  <si>
    <t>TOMAR EN CUENTA ESTE CIERRE COMO EL CORRECTO Y DESECHAR EL OTRO POR FAVOR.</t>
  </si>
  <si>
    <t>CRISTINA-LEANDRO</t>
  </si>
  <si>
    <t>LUIS FRANCISCO UREÑA</t>
  </si>
  <si>
    <t>LAURA CESPEDES</t>
  </si>
  <si>
    <t xml:space="preserve">  </t>
  </si>
  <si>
    <t>DANIELA-CESAR</t>
  </si>
  <si>
    <t>DOUGLAS BRENES</t>
  </si>
  <si>
    <t>ALCIDES VARGAS</t>
  </si>
  <si>
    <t>JUAN CARLOS BOLAÑOS DIAZ</t>
  </si>
  <si>
    <t>MANUEL SALAS</t>
  </si>
  <si>
    <t xml:space="preserve">CRISTINA - DANIELA </t>
  </si>
  <si>
    <t xml:space="preserve">NATURAL MYSTIC TRAVELCR </t>
  </si>
  <si>
    <t xml:space="preserve">RINY &amp; DENNIS MAAS </t>
  </si>
  <si>
    <t xml:space="preserve">WESLEY BURT </t>
  </si>
  <si>
    <t xml:space="preserve">EXPEDIA </t>
  </si>
  <si>
    <t>MENZ CHRISTOPH &amp; AALAI</t>
  </si>
  <si>
    <t xml:space="preserve">AVENTURAS TIERRA VERDE </t>
  </si>
  <si>
    <t xml:space="preserve">LORENA ATIENZA </t>
  </si>
  <si>
    <t xml:space="preserve">WKE </t>
  </si>
  <si>
    <t xml:space="preserve">JUAN </t>
  </si>
  <si>
    <t>CHIAFONG Y CIA SRL</t>
  </si>
  <si>
    <t>ULISES RAMIREZ</t>
  </si>
  <si>
    <t>JORGE GARITA</t>
  </si>
  <si>
    <t>CORPORACION FRIJOL 5000</t>
  </si>
  <si>
    <t xml:space="preserve">UNICO TRAVEL S.A </t>
  </si>
  <si>
    <t xml:space="preserve">LOUIS BUIJS </t>
  </si>
  <si>
    <t xml:space="preserve">ALINE BIASINI </t>
  </si>
  <si>
    <t>ALLAN RODRIGUEZ</t>
  </si>
  <si>
    <t>BANCO NACIONAL</t>
  </si>
  <si>
    <t>FAMILIA OMOTE</t>
  </si>
  <si>
    <t>KATSUKO</t>
  </si>
  <si>
    <t>JEFFERSON GONZALEZ</t>
  </si>
  <si>
    <t>FUNDEVI</t>
  </si>
  <si>
    <t>CAFÉ BRITT</t>
  </si>
  <si>
    <t>ANDREA MATARRITA</t>
  </si>
  <si>
    <t>FUNDECOOPERACION</t>
  </si>
  <si>
    <t>HENRY GARCIA</t>
  </si>
  <si>
    <t>CO-MONKEY TOURS</t>
  </si>
  <si>
    <t>CO-CAFÉ REY</t>
  </si>
  <si>
    <t>JUAN GARCIA</t>
  </si>
  <si>
    <t>ASUAIRE</t>
  </si>
  <si>
    <t>AGNES SZABO</t>
  </si>
  <si>
    <t>CCSS</t>
  </si>
  <si>
    <t>HANS VENDER VELPEN</t>
  </si>
  <si>
    <t>GECKO TRAIL</t>
  </si>
  <si>
    <t>CEDRIC ROCKER</t>
  </si>
  <si>
    <t>ANTONIO PRIETO</t>
  </si>
  <si>
    <t>FARHAN</t>
  </si>
  <si>
    <t>ECOTICOTOURS</t>
  </si>
  <si>
    <t>DANIELA CANTERO</t>
  </si>
  <si>
    <t>BATCA</t>
  </si>
  <si>
    <t>ROBERT CHACON</t>
  </si>
  <si>
    <t>COPRODESA</t>
  </si>
  <si>
    <t xml:space="preserve">CESAR- CRISTINA </t>
  </si>
  <si>
    <t xml:space="preserve">SIN SISTEMA DE FACTURACION </t>
  </si>
  <si>
    <t>FACTURA# 50686 NULA POR ERROR AL DIGITAR</t>
  </si>
  <si>
    <t>VICTOR MONGE</t>
  </si>
  <si>
    <t>COCORI SA</t>
  </si>
  <si>
    <t>CO- MONKEY TOUR</t>
  </si>
  <si>
    <t>LAURA LEON</t>
  </si>
  <si>
    <t>TF</t>
  </si>
  <si>
    <t>BRITTNER</t>
  </si>
  <si>
    <t>CO-BIMBO DE COSTA RICA</t>
  </si>
  <si>
    <t>FACTURA# 50691 NULA POR ERROR AL DIGITAR</t>
  </si>
  <si>
    <t>JOSE VEGA</t>
  </si>
  <si>
    <t>BRITTNER NATALIE</t>
  </si>
  <si>
    <t>V=6039</t>
  </si>
  <si>
    <t>KATTIA HERRERA</t>
  </si>
  <si>
    <t>GRUPO SCR140907</t>
  </si>
  <si>
    <t>POTASIO K19 SA</t>
  </si>
  <si>
    <t>KAROL GUERRERO</t>
  </si>
  <si>
    <t>KEYLI MORA</t>
  </si>
  <si>
    <t>GRACE HERNANDEZ</t>
  </si>
  <si>
    <t>JORGE LOPEZ</t>
  </si>
  <si>
    <t>LUIS MADRIGAL</t>
  </si>
  <si>
    <t>JONATHAN MELENDEZ</t>
  </si>
  <si>
    <t>SILVIA ROJAS</t>
  </si>
  <si>
    <t>GERARDO</t>
  </si>
  <si>
    <t>WENDY ARROYO</t>
  </si>
  <si>
    <t>LOURDES SALGUERO</t>
  </si>
  <si>
    <t>CLAUDIO NAVARRO</t>
  </si>
  <si>
    <t>MARJORIE MORALES</t>
  </si>
  <si>
    <t>JOSE CASTRO CESPEDES</t>
  </si>
  <si>
    <t>JAQUELIN HERNANDEZ</t>
  </si>
  <si>
    <t>ALFREDO PEÑUELAS</t>
  </si>
  <si>
    <t>CARLOS MORA</t>
  </si>
  <si>
    <t xml:space="preserve">CRISTINA- CESAR </t>
  </si>
  <si>
    <t xml:space="preserve">BRITTNER NATALIE </t>
  </si>
  <si>
    <t>GRUPO BLR-140907</t>
  </si>
  <si>
    <t>POTASIO K- 19</t>
  </si>
  <si>
    <t xml:space="preserve">KATHYA HERRERA </t>
  </si>
  <si>
    <t>GILBERT RODRIGUEZ</t>
  </si>
  <si>
    <t xml:space="preserve">ROSA CASCANTE </t>
  </si>
  <si>
    <t>ELMER CAMPOS</t>
  </si>
  <si>
    <t>ELMER</t>
  </si>
  <si>
    <t>DANIELA-LEANDRO</t>
  </si>
  <si>
    <t>MARIELA CORRALES</t>
  </si>
  <si>
    <t>OSVALDO GONZALES</t>
  </si>
  <si>
    <t>JEFFRY CASTRO</t>
  </si>
  <si>
    <t>DIEGO MORA</t>
  </si>
  <si>
    <t>FELIX CEBERRA</t>
  </si>
  <si>
    <t>CO-GRUPO ASFALTICA</t>
  </si>
  <si>
    <t>GUISELLE MONTOYA</t>
  </si>
  <si>
    <t>SHARON GUTIERREZ</t>
  </si>
  <si>
    <t>JUAN LUIS VARGAS</t>
  </si>
  <si>
    <t>MARIO ARTAVIA</t>
  </si>
  <si>
    <t>JEFRY ORTEGA</t>
  </si>
  <si>
    <t>V#6054</t>
  </si>
  <si>
    <t>TANIA RODRIGUEZ ROJAS</t>
  </si>
  <si>
    <t>LAURA NIELSEN</t>
  </si>
  <si>
    <t>DESAFIO FORTUNA</t>
  </si>
  <si>
    <t>GRENDEHEL BEATRIZ</t>
  </si>
  <si>
    <t>CASSOLI MONIQUE</t>
  </si>
  <si>
    <t>DISCOVERY TRAVEL</t>
  </si>
  <si>
    <t>ORLANDO MENESES</t>
  </si>
  <si>
    <t>GUSTAVO SALAS</t>
  </si>
  <si>
    <t>KARINA VARGAS</t>
  </si>
  <si>
    <t>KARINA ARAYA</t>
  </si>
  <si>
    <t>ORLANDO MENECES</t>
  </si>
  <si>
    <t>CESAR</t>
  </si>
  <si>
    <t>#10</t>
  </si>
  <si>
    <t>CO HERBAX SA</t>
  </si>
  <si>
    <t>CO CAFÉ BRITT</t>
  </si>
  <si>
    <t>#20</t>
  </si>
  <si>
    <t>JOSE MIGUEL</t>
  </si>
  <si>
    <t>#15-#16</t>
  </si>
  <si>
    <t>SUSY FONSECA</t>
  </si>
  <si>
    <t>CO 3-101576694 S.A.</t>
  </si>
  <si>
    <t>#50</t>
  </si>
  <si>
    <t>RICARDO HERRERA</t>
  </si>
  <si>
    <t>#32</t>
  </si>
  <si>
    <t>#17</t>
  </si>
  <si>
    <t>IGNACIO LOPEZ</t>
  </si>
  <si>
    <t>CO ISTRAGUA</t>
  </si>
  <si>
    <t>CO PROYECTOS TURBINA S.A.</t>
  </si>
  <si>
    <t>#19</t>
  </si>
  <si>
    <t>JUAN ZAMORA</t>
  </si>
  <si>
    <t>#23-24</t>
  </si>
  <si>
    <t>ALVARO PACHECO</t>
  </si>
  <si>
    <t>CO CAFÉ REY</t>
  </si>
  <si>
    <t>#18</t>
  </si>
  <si>
    <t>JUAN VASQUEZ</t>
  </si>
  <si>
    <t>JOSE UMAÑA</t>
  </si>
  <si>
    <t>FACTURA #50752 NULA POR ERROR AL DIGITAR</t>
  </si>
  <si>
    <t>MARIO VARGAS</t>
  </si>
  <si>
    <t>IMPORTADORA ARCO IRIS</t>
  </si>
  <si>
    <t>PUY HEANG TAING</t>
  </si>
  <si>
    <t>JOSE NARANJO</t>
  </si>
  <si>
    <t>ANA BARRANTES</t>
  </si>
  <si>
    <t>ALEXANDER PEREZ</t>
  </si>
  <si>
    <t>SMG START MEDIA GROUP</t>
  </si>
  <si>
    <t>SONNY GUZMAN</t>
  </si>
  <si>
    <t>FEDERICO SEGNINI</t>
  </si>
  <si>
    <t>CORP.CIAS.AGROIND.CCA.SA</t>
  </si>
  <si>
    <t>CARLENE BEADUE</t>
  </si>
  <si>
    <t xml:space="preserve">LUPE </t>
  </si>
  <si>
    <t>KAROL CAMPOS</t>
  </si>
  <si>
    <t>MD COMUNICACIONES</t>
  </si>
  <si>
    <t>JOHNNY HERRERA FERNANDEZ</t>
  </si>
  <si>
    <t>LA CASA DE LA ROMANA</t>
  </si>
  <si>
    <t>V ENCUENTRO UNAGUAS</t>
  </si>
  <si>
    <t>DANIELA-CRISTINA</t>
  </si>
  <si>
    <t>ARTEM</t>
  </si>
  <si>
    <t>CARLOS VIVES</t>
  </si>
  <si>
    <t>CO-AVON DE COSTA RICA</t>
  </si>
  <si>
    <t>MANUEL OVIEDO</t>
  </si>
  <si>
    <t>CO-AQUAWORKS</t>
  </si>
  <si>
    <t>MAURICIO ACUÑA</t>
  </si>
  <si>
    <t>ARTURO MATUS</t>
  </si>
  <si>
    <t>CAFÉ REY</t>
  </si>
  <si>
    <t>KENNETT LOPEZ</t>
  </si>
  <si>
    <t>CO-RITEVE</t>
  </si>
  <si>
    <t>ROBERTO AGUILAR TORRES</t>
  </si>
  <si>
    <t>KAMBIZ MAHDAVI</t>
  </si>
  <si>
    <t xml:space="preserve">TROPICAL ADVENTURES TRAVEL </t>
  </si>
  <si>
    <t>ROMERO RODRIGUEZ</t>
  </si>
  <si>
    <t>CO MTSS</t>
  </si>
  <si>
    <t>GEOVANNY DIAZ</t>
  </si>
  <si>
    <t>HAROLD VILLEGAS</t>
  </si>
  <si>
    <t>CO BIMBO DE COSTA RICA</t>
  </si>
  <si>
    <t>WAGNER</t>
  </si>
  <si>
    <t>ANDRES SALAS</t>
  </si>
  <si>
    <t>MARIELA RAMIREZ SANCHEZ</t>
  </si>
  <si>
    <t>RICARDO ANGULO</t>
  </si>
  <si>
    <t>CRISTINA</t>
  </si>
  <si>
    <t>WILLIAM MIRANDA</t>
  </si>
  <si>
    <t>LUZ ADRIANA GALLEGO</t>
  </si>
  <si>
    <t>RICARDO SERRANO</t>
  </si>
  <si>
    <t>LUIS ALBERTO</t>
  </si>
  <si>
    <t>HENRY CASTRO</t>
  </si>
  <si>
    <t>FRANCISCO TORRES</t>
  </si>
  <si>
    <t>JUAN LEITON</t>
  </si>
  <si>
    <t>MARCO SERRANO</t>
  </si>
  <si>
    <t>HENRY ROJAS</t>
  </si>
  <si>
    <t>MARCELO ALENDANO</t>
  </si>
  <si>
    <t>JOSE ZUÑIGA</t>
  </si>
  <si>
    <t>MARCELA CHACON</t>
  </si>
  <si>
    <t>ATV TOUR</t>
  </si>
  <si>
    <t>V=6069</t>
  </si>
  <si>
    <t>ROTEM ZAJONC</t>
  </si>
  <si>
    <t>MAX BERMAN</t>
  </si>
  <si>
    <t>CO MILIAMAX S.A.</t>
  </si>
  <si>
    <t>SIMON TRUMMER</t>
  </si>
  <si>
    <t>MARIELA RAMIREZ</t>
  </si>
  <si>
    <t>V=6074</t>
  </si>
  <si>
    <t>LUIS PABLO CRUZ</t>
  </si>
  <si>
    <t>HELISERVICIOS AEROBELL</t>
  </si>
  <si>
    <t>JOSE</t>
  </si>
  <si>
    <t>JOSE ORLANDO BARQUERO</t>
  </si>
  <si>
    <t>FUNDACION OMAR DENGO</t>
  </si>
  <si>
    <t>ANA GABRIELA HERNANDEZ</t>
  </si>
  <si>
    <t>INA</t>
  </si>
  <si>
    <t>VICTOR PIZARRO</t>
  </si>
  <si>
    <t>ROGELIO SANDI</t>
  </si>
  <si>
    <t>DARLA SANCHEZ</t>
  </si>
  <si>
    <t>GERTRAUD WOHLGENANT</t>
  </si>
  <si>
    <t>KATHERINE KNOLL</t>
  </si>
  <si>
    <t>V=6078</t>
  </si>
  <si>
    <t xml:space="preserve">STEFAN HOFMAYR </t>
  </si>
  <si>
    <t xml:space="preserve">MAIKEL HIDDING </t>
  </si>
  <si>
    <t xml:space="preserve">UNICO TRAVEL </t>
  </si>
  <si>
    <t xml:space="preserve">CESAR- LEANDRO </t>
  </si>
  <si>
    <t>DOMINIK PADALIS</t>
  </si>
  <si>
    <t>PROYECTOS TURBINA</t>
  </si>
  <si>
    <t>FACTURA #50824 REEMPLAZA A FACTURA # 50686 DEL CIERRE 10-09-14.</t>
  </si>
  <si>
    <t>GABRIELA</t>
  </si>
  <si>
    <t>CAFER REY</t>
  </si>
  <si>
    <t>FRANK</t>
  </si>
  <si>
    <t>LEO</t>
  </si>
  <si>
    <t>MAYNOR CALDERA</t>
  </si>
  <si>
    <t>SAMAEL ENRIQUES</t>
  </si>
  <si>
    <t>CRIS-CESAR</t>
  </si>
  <si>
    <t>EL SISTEMA TUVO FALLAS Y BORRÓ LA FACTURA #50834, PERO ESTA SE REEMPLAZA CON LA FACTURA #50835</t>
  </si>
  <si>
    <t>EL SISTEMA TUVO FALLAS Y BORRÓ LA FACTURA #50834 DEL CIERRE 24-09-2014 PM</t>
  </si>
  <si>
    <t>DEL CIERRE DEL 25-09-2014, POR ESO TOMAR EN CUENTA ESTE CIERRE COMO EL CORRECTO Y DESECHAR EL QUE</t>
  </si>
  <si>
    <t>SE ENVÍA COMO SOBRE PARA EL EFECTIVO.</t>
  </si>
  <si>
    <t xml:space="preserve"> PERO ESTA SE REEMPLAZA CON LA FACTURA #50835 DEL CIERRE DEL 25-09-2014 PM, EL EFECTIVO DE ESTA FACTURA</t>
  </si>
  <si>
    <t>SE ENVIÓ CON EL SOBRE DEL CIERRE DEL 24-09-2014 POR LO QUE TOMAR EN CUENTA ESE EFECTIVO PARA</t>
  </si>
  <si>
    <t>ESTE CIERRE.</t>
  </si>
  <si>
    <t>EVELYN ALFARO JARA</t>
  </si>
  <si>
    <t>CO INA</t>
  </si>
  <si>
    <t>RODOLFO MOLINA</t>
  </si>
  <si>
    <t>OSCAR</t>
  </si>
  <si>
    <t>FACT 50838 : NULA</t>
  </si>
  <si>
    <t>CINDY JIMENEZ</t>
  </si>
  <si>
    <t>AGRO COMERCIAL DE GRECIA</t>
  </si>
  <si>
    <t>PROLUSA</t>
  </si>
  <si>
    <t>INDUSTRIAS NACIONALE CXA</t>
  </si>
  <si>
    <t>FACT : 50844 NULA</t>
  </si>
  <si>
    <t>CALOX DE CR SA</t>
  </si>
  <si>
    <t>KANIA</t>
  </si>
  <si>
    <t>FLORIAN</t>
  </si>
  <si>
    <t>VAN GAAL</t>
  </si>
  <si>
    <t>CO MONKEY TOURS</t>
  </si>
  <si>
    <t>CO BIMBO DE COSTA RICA S.A.</t>
  </si>
  <si>
    <t>SUSAN DIAZ</t>
  </si>
  <si>
    <t>JUAN CARLOS ALVAREZ</t>
  </si>
  <si>
    <t>ERIKA CASTRILLO</t>
  </si>
  <si>
    <t>JYM KIM</t>
  </si>
  <si>
    <t>FACT #50857 SE ANULÓ POR ERROR AL CONFECCIONARSE</t>
  </si>
  <si>
    <t>MERLENE MEGAN</t>
  </si>
  <si>
    <t>ENEIDA FUNES</t>
  </si>
  <si>
    <t>ADRIANA BENAVIDES</t>
  </si>
  <si>
    <t>KATJIA CURT</t>
  </si>
  <si>
    <t>GRUPO SCO 1409141</t>
  </si>
  <si>
    <t>CRS TOURS-POTASIO K19</t>
  </si>
  <si>
    <t>JUAN PABLO NUÑEZ/SOLVE IT SA</t>
  </si>
  <si>
    <t>GRUPO NACION GN SA</t>
  </si>
  <si>
    <t>ADRIAN UMAÑA</t>
  </si>
  <si>
    <t>CO CIELO AZUL</t>
  </si>
  <si>
    <t>ROBERTO QUIROS</t>
  </si>
  <si>
    <t xml:space="preserve">RODOLFO MOLINA </t>
  </si>
  <si>
    <t>MARIA DEL CARMEN</t>
  </si>
  <si>
    <t xml:space="preserve">SUSY </t>
  </si>
  <si>
    <t>LANDS IN LOVE</t>
  </si>
  <si>
    <t>KORACH AMIT</t>
  </si>
  <si>
    <t xml:space="preserve">JORGE PORRAS ARAYA </t>
  </si>
  <si>
    <t xml:space="preserve">INT </t>
  </si>
  <si>
    <t xml:space="preserve">CIELO AZUL </t>
  </si>
  <si>
    <t>DANIEL ZEPF</t>
  </si>
  <si>
    <t>PAUL DANIELS</t>
  </si>
  <si>
    <t>JUAN JOSE SUAREZ</t>
  </si>
  <si>
    <t>MAPACHE TOURS</t>
  </si>
  <si>
    <t>WUC DISCOVER</t>
  </si>
  <si>
    <t xml:space="preserve">CAMINO DEL SOL </t>
  </si>
  <si>
    <t>BOSQUES DE CR</t>
  </si>
  <si>
    <t>VIAJES DESCUBRIMIENTO CR</t>
  </si>
  <si>
    <t>WICNP</t>
  </si>
  <si>
    <t>ARA TOURS</t>
  </si>
  <si>
    <t>MARIANA FIORIN</t>
  </si>
  <si>
    <t>DESAFIO MONTEVERDE</t>
  </si>
  <si>
    <t>MERIVEN DEOCARIZA</t>
  </si>
  <si>
    <t>MARISA CHAVARRIA</t>
  </si>
  <si>
    <t>MARISSA CHAVARRIA</t>
  </si>
  <si>
    <t>V=50887</t>
  </si>
  <si>
    <t>CRISTHIAN GONZALES</t>
  </si>
  <si>
    <t>CO NEON NIETO S.A.</t>
  </si>
  <si>
    <t>ALLAN</t>
  </si>
  <si>
    <t>ELAINE</t>
  </si>
  <si>
    <t>NATURAL MYSTIC</t>
  </si>
  <si>
    <t>JIMMY</t>
  </si>
  <si>
    <t>MARLON</t>
  </si>
  <si>
    <t>PEDRO</t>
  </si>
  <si>
    <t>DESAYUNOS</t>
  </si>
  <si>
    <t>KELEN</t>
  </si>
  <si>
    <t xml:space="preserve">SUR COLOR </t>
  </si>
  <si>
    <t xml:space="preserve">MONKEY TOURS </t>
  </si>
  <si>
    <t xml:space="preserve">MARIA </t>
  </si>
  <si>
    <t xml:space="preserve">DESAFIO MONTEVERDE </t>
  </si>
  <si>
    <t>SHEWIT TEKESTE</t>
  </si>
  <si>
    <t xml:space="preserve">POR ERROR  NO SE TIRO REPORTE DE DETALLE DEL DATÁFONO, DISCULPAS DEL CASO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</si>
</sst>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₡&quot;#,##0.00"/>
    <numFmt numFmtId="165" formatCode="[$₡-140A]#,##0.00"/>
    <numFmt numFmtId="166" formatCode="_-[$₡-140A]* #,##0.00_ ;_-[$₡-140A]* \-#,##0.00\ ;_-[$₡-140A]* &quot;-&quot;??_ ;_-@_ "/>
    <numFmt numFmtId="167" formatCode="#,##0.00;[Red]#,##0.00"/>
    <numFmt numFmtId="168" formatCode="&quot;₡&quot;#,##0.00;[Red]&quot;₡&quot;#,##0.00"/>
    <numFmt numFmtId="169" formatCode="[$$-540A]#,##0.00"/>
    <numFmt numFmtId="170" formatCode="[$$-409]#,##0.00"/>
  </numFmts>
  <fonts count="1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i/>
      <u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b/>
      <sz val="8"/>
      <name val="Arial"/>
      <family val="2"/>
    </font>
    <font>
      <b/>
      <sz val="8"/>
      <color theme="3" tint="-0.499984740745262"/>
      <name val="Arial"/>
      <family val="2"/>
    </font>
    <font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5" fillId="3" borderId="2" xfId="0" applyNumberFormat="1" applyFont="1" applyFill="1" applyBorder="1" applyAlignment="1"/>
    <xf numFmtId="14" fontId="5" fillId="3" borderId="3" xfId="0" applyNumberFormat="1" applyFont="1" applyFill="1" applyBorder="1" applyAlignment="1">
      <alignment horizontal="center"/>
    </xf>
    <xf numFmtId="14" fontId="5" fillId="3" borderId="4" xfId="0" applyNumberFormat="1" applyFont="1" applyFill="1" applyBorder="1" applyAlignment="1"/>
    <xf numFmtId="0" fontId="5" fillId="3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7" fontId="1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/>
    <xf numFmtId="14" fontId="1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5" fontId="1" fillId="5" borderId="4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16" fontId="1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/>
    <xf numFmtId="0" fontId="1" fillId="2" borderId="6" xfId="0" applyNumberFormat="1" applyFont="1" applyFill="1" applyBorder="1" applyAlignment="1">
      <alignment horizontal="center"/>
    </xf>
    <xf numFmtId="0" fontId="6" fillId="2" borderId="6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49" fontId="8" fillId="2" borderId="6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0" fontId="6" fillId="5" borderId="1" xfId="0" applyFont="1" applyFill="1" applyBorder="1" applyAlignment="1">
      <alignment horizontal="center"/>
    </xf>
    <xf numFmtId="0" fontId="6" fillId="2" borderId="6" xfId="0" applyNumberFormat="1" applyFont="1" applyFill="1" applyBorder="1" applyAlignment="1">
      <alignment horizontal="center" vertical="top"/>
    </xf>
    <xf numFmtId="167" fontId="1" fillId="2" borderId="1" xfId="0" applyNumberFormat="1" applyFont="1" applyFill="1" applyBorder="1" applyAlignment="1">
      <alignment horizontal="center"/>
    </xf>
    <xf numFmtId="167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/>
    </xf>
    <xf numFmtId="168" fontId="1" fillId="2" borderId="1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167" fontId="1" fillId="3" borderId="5" xfId="0" applyNumberFormat="1" applyFont="1" applyFill="1" applyBorder="1" applyAlignment="1">
      <alignment horizontal="center"/>
    </xf>
    <xf numFmtId="167" fontId="1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9" fontId="1" fillId="2" borderId="1" xfId="0" applyNumberFormat="1" applyFont="1" applyFill="1" applyBorder="1" applyAlignment="1">
      <alignment horizontal="center"/>
    </xf>
    <xf numFmtId="170" fontId="5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0" fillId="0" borderId="0" xfId="0" applyNumberFormat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14" fontId="5" fillId="3" borderId="1" xfId="0" applyNumberFormat="1" applyFont="1" applyFill="1" applyBorder="1" applyAlignment="1"/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top" readingOrder="1"/>
    </xf>
    <xf numFmtId="0" fontId="9" fillId="2" borderId="8" xfId="0" applyFont="1" applyFill="1" applyBorder="1" applyAlignment="1">
      <alignment horizontal="center" vertical="top" readingOrder="1"/>
    </xf>
    <xf numFmtId="0" fontId="9" fillId="2" borderId="9" xfId="0" applyFont="1" applyFill="1" applyBorder="1" applyAlignment="1">
      <alignment horizontal="center" vertical="top" readingOrder="1"/>
    </xf>
    <xf numFmtId="0" fontId="9" fillId="2" borderId="10" xfId="0" applyFont="1" applyFill="1" applyBorder="1" applyAlignment="1">
      <alignment horizontal="center" vertical="top" readingOrder="1"/>
    </xf>
    <xf numFmtId="0" fontId="9" fillId="2" borderId="0" xfId="0" applyFont="1" applyFill="1" applyBorder="1" applyAlignment="1">
      <alignment horizontal="center" vertical="top" readingOrder="1"/>
    </xf>
    <xf numFmtId="0" fontId="9" fillId="2" borderId="11" xfId="0" applyFont="1" applyFill="1" applyBorder="1" applyAlignment="1">
      <alignment horizontal="center" vertical="top" readingOrder="1"/>
    </xf>
    <xf numFmtId="0" fontId="9" fillId="2" borderId="12" xfId="0" applyFont="1" applyFill="1" applyBorder="1" applyAlignment="1">
      <alignment horizontal="center" vertical="top" readingOrder="1"/>
    </xf>
    <xf numFmtId="0" fontId="9" fillId="2" borderId="13" xfId="0" applyFont="1" applyFill="1" applyBorder="1" applyAlignment="1">
      <alignment horizontal="center" vertical="top" readingOrder="1"/>
    </xf>
    <xf numFmtId="0" fontId="9" fillId="2" borderId="14" xfId="0" applyFont="1" applyFill="1" applyBorder="1" applyAlignment="1">
      <alignment horizontal="center" vertical="top" readingOrder="1"/>
    </xf>
    <xf numFmtId="0" fontId="5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selection activeCell="A38" sqref="A1:N38"/>
    </sheetView>
  </sheetViews>
  <sheetFormatPr baseColWidth="10" defaultColWidth="9.140625" defaultRowHeight="15" x14ac:dyDescent="0.25"/>
  <cols>
    <col min="1" max="1" width="6.7109375" customWidth="1"/>
    <col min="2" max="2" width="25.425781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12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60</v>
      </c>
      <c r="E3" s="114"/>
      <c r="F3" s="114"/>
      <c r="G3" s="115"/>
      <c r="H3" s="5"/>
      <c r="I3" s="1"/>
      <c r="J3" s="11"/>
      <c r="K3" s="12" t="s">
        <v>4</v>
      </c>
      <c r="L3" s="62">
        <v>41912</v>
      </c>
      <c r="M3" s="63"/>
      <c r="N3" s="15" t="s">
        <v>31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32" t="s">
        <v>423</v>
      </c>
      <c r="C6" s="1" t="s">
        <v>37</v>
      </c>
      <c r="D6" s="19">
        <v>41912</v>
      </c>
      <c r="E6" s="19">
        <v>41913</v>
      </c>
      <c r="F6" s="20">
        <v>50896</v>
      </c>
      <c r="G6" s="21">
        <v>19000</v>
      </c>
      <c r="H6" s="22"/>
      <c r="I6" s="22"/>
      <c r="J6" s="22"/>
      <c r="K6" s="22">
        <v>19000</v>
      </c>
      <c r="L6" s="22"/>
      <c r="M6" s="22"/>
      <c r="N6" s="22">
        <f>G6+I6</f>
        <v>19000</v>
      </c>
    </row>
    <row r="7" spans="1:14" x14ac:dyDescent="0.25">
      <c r="A7" s="24"/>
      <c r="B7" s="18" t="s">
        <v>424</v>
      </c>
      <c r="C7" s="36" t="s">
        <v>37</v>
      </c>
      <c r="D7" s="19">
        <v>41912</v>
      </c>
      <c r="E7" s="19">
        <v>41913</v>
      </c>
      <c r="F7" s="20">
        <v>50897</v>
      </c>
      <c r="G7" s="21">
        <v>30100</v>
      </c>
      <c r="H7" s="22"/>
      <c r="I7" s="22"/>
      <c r="J7" s="22"/>
      <c r="K7" s="22">
        <v>30100</v>
      </c>
      <c r="L7" s="22"/>
      <c r="M7" s="22"/>
      <c r="N7" s="22">
        <f t="shared" ref="N7:N29" si="0">G7+I7</f>
        <v>30100</v>
      </c>
    </row>
    <row r="8" spans="1:14" x14ac:dyDescent="0.25">
      <c r="A8" s="27"/>
      <c r="B8" s="18" t="s">
        <v>425</v>
      </c>
      <c r="C8" s="31" t="s">
        <v>66</v>
      </c>
      <c r="D8" s="19"/>
      <c r="E8" s="19"/>
      <c r="F8" s="20">
        <v>50898</v>
      </c>
      <c r="G8" s="21"/>
      <c r="H8" s="22" t="s">
        <v>28</v>
      </c>
      <c r="I8" s="22">
        <v>2000</v>
      </c>
      <c r="J8" s="22">
        <v>2000</v>
      </c>
      <c r="K8" s="22"/>
      <c r="L8" s="22"/>
      <c r="M8" s="22"/>
      <c r="N8" s="22">
        <f t="shared" si="0"/>
        <v>2000</v>
      </c>
    </row>
    <row r="9" spans="1:14" x14ac:dyDescent="0.25">
      <c r="A9" s="27"/>
      <c r="B9" s="18" t="s">
        <v>427</v>
      </c>
      <c r="C9" s="29" t="s">
        <v>426</v>
      </c>
      <c r="D9" s="19">
        <v>41912</v>
      </c>
      <c r="E9" s="19">
        <v>41914</v>
      </c>
      <c r="F9" s="20">
        <v>50899</v>
      </c>
      <c r="G9" s="21">
        <v>46872</v>
      </c>
      <c r="H9" s="22"/>
      <c r="I9" s="22"/>
      <c r="J9" s="22"/>
      <c r="K9" s="22"/>
      <c r="L9" s="22">
        <v>46872</v>
      </c>
      <c r="M9" s="22"/>
      <c r="N9" s="22">
        <f t="shared" si="0"/>
        <v>46872</v>
      </c>
    </row>
    <row r="10" spans="1:14" x14ac:dyDescent="0.25">
      <c r="A10" s="27"/>
      <c r="B10" s="18"/>
      <c r="C10" s="29"/>
      <c r="D10" s="19"/>
      <c r="E10" s="19"/>
      <c r="F10" s="20"/>
      <c r="G10" s="21"/>
      <c r="H10" s="29"/>
      <c r="I10" s="22"/>
      <c r="J10" s="22"/>
      <c r="K10" s="22"/>
      <c r="L10" s="22"/>
      <c r="M10" s="22"/>
      <c r="N10" s="22">
        <f t="shared" si="0"/>
        <v>0</v>
      </c>
    </row>
    <row r="11" spans="1:14" x14ac:dyDescent="0.25">
      <c r="A11" s="27"/>
      <c r="B11" s="18"/>
      <c r="C11" s="26"/>
      <c r="D11" s="19"/>
      <c r="E11" s="19"/>
      <c r="F11" s="20"/>
      <c r="G11" s="21"/>
      <c r="H11" s="22"/>
      <c r="I11" s="22"/>
      <c r="J11" s="22"/>
      <c r="K11" s="22"/>
      <c r="L11" s="22"/>
      <c r="M11" s="22"/>
      <c r="N11" s="22">
        <f t="shared" si="0"/>
        <v>0</v>
      </c>
    </row>
    <row r="12" spans="1:14" x14ac:dyDescent="0.25">
      <c r="A12" s="27"/>
      <c r="B12" s="25"/>
      <c r="C12" s="26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28"/>
      <c r="C13" s="3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1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24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 t="shared" si="0"/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>G17+I17</f>
        <v>0</v>
      </c>
    </row>
    <row r="18" spans="1:14" x14ac:dyDescent="0.25">
      <c r="A18" s="27"/>
      <c r="B18" s="32"/>
      <c r="C18" s="1"/>
      <c r="D18" s="19"/>
      <c r="E18" s="19"/>
      <c r="F18" s="34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27"/>
      <c r="B19" s="35"/>
      <c r="C19" s="36"/>
      <c r="D19" s="19"/>
      <c r="E19" s="19"/>
      <c r="F19" s="33"/>
      <c r="G19" s="21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 t="shared" si="0"/>
        <v>0</v>
      </c>
    </row>
    <row r="21" spans="1:14" x14ac:dyDescent="0.25">
      <c r="A21" s="37"/>
      <c r="B21" s="38"/>
      <c r="C21" s="39"/>
      <c r="D21" s="19"/>
      <c r="E21" s="19"/>
      <c r="F21" s="34"/>
      <c r="G21" s="22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9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>G22+I22</f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 t="shared" si="0"/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>G28+I28</f>
        <v>0</v>
      </c>
    </row>
    <row r="29" spans="1:14" x14ac:dyDescent="0.25">
      <c r="A29" s="37"/>
      <c r="B29" s="5"/>
      <c r="C29" s="1"/>
      <c r="D29" s="19"/>
      <c r="E29" s="19"/>
      <c r="F29" s="34"/>
      <c r="G29" s="21"/>
      <c r="H29" s="22"/>
      <c r="I29" s="22"/>
      <c r="J29" s="22"/>
      <c r="K29" s="22"/>
      <c r="L29" s="22"/>
      <c r="M29" s="22"/>
      <c r="N29" s="22">
        <f t="shared" si="0"/>
        <v>0</v>
      </c>
    </row>
    <row r="30" spans="1:14" x14ac:dyDescent="0.25">
      <c r="A30" s="37"/>
      <c r="B30" s="5"/>
      <c r="C30" s="1"/>
      <c r="D30" s="19"/>
      <c r="E30" s="19"/>
      <c r="F30" s="40"/>
      <c r="G30" s="21"/>
      <c r="H30" s="22"/>
      <c r="I30" s="22"/>
      <c r="J30" s="22"/>
      <c r="K30" s="22"/>
      <c r="L30" s="22"/>
      <c r="M30" s="22"/>
      <c r="N30" s="22">
        <f>SUM(N6:N29)</f>
        <v>97972</v>
      </c>
    </row>
    <row r="31" spans="1:14" x14ac:dyDescent="0.25">
      <c r="A31" s="113" t="s">
        <v>20</v>
      </c>
      <c r="B31" s="115"/>
      <c r="C31" s="41"/>
      <c r="D31" s="41"/>
      <c r="E31" s="41"/>
      <c r="F31" s="42"/>
      <c r="G31" s="21">
        <f>SUM(G6:G30)</f>
        <v>95972</v>
      </c>
      <c r="H31" s="43"/>
      <c r="I31" s="22">
        <f>SUM(I6:I30)</f>
        <v>2000</v>
      </c>
      <c r="J31" s="22">
        <f>SUM(J6:J30)</f>
        <v>2000</v>
      </c>
      <c r="K31" s="22">
        <f>SUM(K6:K30)</f>
        <v>49100</v>
      </c>
      <c r="L31" s="22">
        <f>SUM(L6:L30)</f>
        <v>46872</v>
      </c>
      <c r="M31" s="22">
        <f>SUM(M6:M30)</f>
        <v>0</v>
      </c>
      <c r="N31" s="22">
        <f t="shared" ref="N31" si="1">G31+I31</f>
        <v>97972</v>
      </c>
    </row>
    <row r="32" spans="1:14" x14ac:dyDescent="0.25">
      <c r="A32" s="1"/>
      <c r="B32" s="1"/>
      <c r="C32" s="1"/>
      <c r="D32" s="19"/>
      <c r="E32" s="1"/>
      <c r="F32" s="1"/>
      <c r="G32" s="8"/>
      <c r="H32" s="45" t="s">
        <v>21</v>
      </c>
      <c r="I32" s="46"/>
      <c r="J32" s="47"/>
      <c r="K32" s="48"/>
      <c r="L32" s="41"/>
      <c r="M32" s="47"/>
      <c r="N32" s="8"/>
    </row>
    <row r="33" spans="1:14" x14ac:dyDescent="0.25">
      <c r="A33" s="113" t="s">
        <v>22</v>
      </c>
      <c r="B33" s="115"/>
      <c r="C33" s="1"/>
      <c r="D33" s="19"/>
      <c r="E33" s="118" t="s">
        <v>23</v>
      </c>
      <c r="F33" s="119"/>
      <c r="G33" s="120" t="s">
        <v>428</v>
      </c>
      <c r="H33" s="121"/>
      <c r="I33" s="121"/>
      <c r="J33" s="121"/>
      <c r="K33" s="121"/>
      <c r="L33" s="121"/>
      <c r="M33" s="121"/>
      <c r="N33" s="122"/>
    </row>
    <row r="34" spans="1:14" x14ac:dyDescent="0.25">
      <c r="A34" s="113" t="s">
        <v>24</v>
      </c>
      <c r="B34" s="115"/>
      <c r="C34" s="49"/>
      <c r="D34" s="1"/>
      <c r="E34" s="118">
        <v>540</v>
      </c>
      <c r="F34" s="129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13" t="s">
        <v>25</v>
      </c>
      <c r="B35" s="115"/>
      <c r="C35" s="50">
        <v>0</v>
      </c>
      <c r="D35" s="1"/>
      <c r="E35" s="1"/>
      <c r="F35" s="112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30"/>
      <c r="B36" s="131"/>
      <c r="C36" s="21">
        <f>C35*E34</f>
        <v>0</v>
      </c>
      <c r="D36" s="1"/>
      <c r="E36" s="1"/>
      <c r="F36" s="112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26</v>
      </c>
      <c r="B37" s="115"/>
      <c r="C37" s="44">
        <v>2000</v>
      </c>
      <c r="D37" s="1"/>
      <c r="E37" s="1"/>
      <c r="F37" s="112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A38" s="113" t="s">
        <v>19</v>
      </c>
      <c r="B38" s="115"/>
      <c r="C38" s="21">
        <f>C36+C37</f>
        <v>2000</v>
      </c>
      <c r="D38" s="1"/>
      <c r="E38" s="1"/>
      <c r="F38" s="112"/>
      <c r="G38" s="126"/>
      <c r="H38" s="127"/>
      <c r="I38" s="127"/>
      <c r="J38" s="127"/>
      <c r="K38" s="127"/>
      <c r="L38" s="127"/>
      <c r="M38" s="127"/>
      <c r="N38" s="128"/>
    </row>
    <row r="41" spans="1:14" x14ac:dyDescent="0.25">
      <c r="C41" s="52"/>
    </row>
  </sheetData>
  <mergeCells count="18"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  <mergeCell ref="B3:C3"/>
    <mergeCell ref="D3:G3"/>
    <mergeCell ref="H4:I4"/>
    <mergeCell ref="A31:B31"/>
    <mergeCell ref="A33:B33"/>
    <mergeCell ref="E33:F33"/>
    <mergeCell ref="G33:N33"/>
  </mergeCells>
  <printOptions horizontalCentered="1" headings="1" gridLines="1"/>
  <pageMargins left="0.25" right="0.25" top="0.75" bottom="0.75" header="0.3" footer="0.3"/>
  <pageSetup paperSize="9" scale="70" fitToWidth="0" fitToHeight="0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opLeftCell="A10" workbookViewId="0">
      <selection activeCell="M15" sqref="M15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3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325</v>
      </c>
      <c r="E3" s="114"/>
      <c r="F3" s="114"/>
      <c r="G3" s="115"/>
      <c r="H3" s="5"/>
      <c r="I3" s="1"/>
      <c r="J3" s="11"/>
      <c r="K3" s="12" t="s">
        <v>4</v>
      </c>
      <c r="L3" s="62">
        <v>41908</v>
      </c>
      <c r="M3" s="63"/>
      <c r="N3" s="15" t="s">
        <v>74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362</v>
      </c>
      <c r="C6" s="36" t="s">
        <v>29</v>
      </c>
      <c r="D6" s="19">
        <v>41907</v>
      </c>
      <c r="E6" s="19">
        <v>41908</v>
      </c>
      <c r="F6" s="20">
        <v>50839</v>
      </c>
      <c r="G6" s="21">
        <v>37800</v>
      </c>
      <c r="H6" s="22"/>
      <c r="I6" s="22"/>
      <c r="J6" s="22">
        <v>37800</v>
      </c>
      <c r="K6" s="22"/>
      <c r="L6" s="22"/>
      <c r="M6" s="22"/>
      <c r="N6" s="22">
        <f>G6+I6</f>
        <v>37800</v>
      </c>
    </row>
    <row r="7" spans="1:14" x14ac:dyDescent="0.25">
      <c r="A7" s="24"/>
      <c r="B7" s="18" t="s">
        <v>363</v>
      </c>
      <c r="C7" s="31" t="s">
        <v>100</v>
      </c>
      <c r="D7" s="19">
        <v>41906</v>
      </c>
      <c r="E7" s="19">
        <v>41908</v>
      </c>
      <c r="F7" s="20">
        <v>50840</v>
      </c>
      <c r="G7" s="21">
        <v>32000</v>
      </c>
      <c r="H7" s="22"/>
      <c r="I7" s="22"/>
      <c r="J7" s="22">
        <v>32000</v>
      </c>
      <c r="K7" s="22"/>
      <c r="L7" s="22"/>
      <c r="M7" s="22"/>
      <c r="N7" s="22">
        <f t="shared" ref="N7:N29" si="0">G7+I7</f>
        <v>32000</v>
      </c>
    </row>
    <row r="8" spans="1:14" x14ac:dyDescent="0.25">
      <c r="A8" s="27"/>
      <c r="B8" s="18" t="s">
        <v>364</v>
      </c>
      <c r="C8" s="29" t="s">
        <v>100</v>
      </c>
      <c r="D8" s="19">
        <v>41907</v>
      </c>
      <c r="E8" s="19">
        <v>41908</v>
      </c>
      <c r="F8" s="20">
        <v>50841</v>
      </c>
      <c r="G8" s="21">
        <v>22000</v>
      </c>
      <c r="H8" s="22"/>
      <c r="I8" s="22"/>
      <c r="J8" s="22"/>
      <c r="K8" s="22">
        <v>22000</v>
      </c>
      <c r="L8" s="22"/>
      <c r="M8" s="22"/>
      <c r="N8" s="22">
        <f t="shared" si="0"/>
        <v>22000</v>
      </c>
    </row>
    <row r="9" spans="1:14" x14ac:dyDescent="0.25">
      <c r="A9" s="27"/>
      <c r="B9" s="18" t="s">
        <v>359</v>
      </c>
      <c r="C9" s="29" t="s">
        <v>29</v>
      </c>
      <c r="D9" s="19">
        <v>41909</v>
      </c>
      <c r="E9" s="19">
        <v>41910</v>
      </c>
      <c r="F9" s="20">
        <v>50842</v>
      </c>
      <c r="G9" s="21">
        <v>43200</v>
      </c>
      <c r="H9" s="29"/>
      <c r="I9" s="22"/>
      <c r="J9" s="22">
        <v>43200</v>
      </c>
      <c r="K9" s="22"/>
      <c r="L9" s="22"/>
      <c r="M9" s="22"/>
      <c r="N9" s="22">
        <f t="shared" si="0"/>
        <v>43200</v>
      </c>
    </row>
    <row r="10" spans="1:14" x14ac:dyDescent="0.25">
      <c r="A10" s="27"/>
      <c r="B10" s="18" t="s">
        <v>365</v>
      </c>
      <c r="C10" s="26" t="s">
        <v>100</v>
      </c>
      <c r="D10" s="19">
        <v>41907</v>
      </c>
      <c r="E10" s="19">
        <v>41908</v>
      </c>
      <c r="F10" s="20">
        <v>50843</v>
      </c>
      <c r="G10" s="21">
        <v>38000</v>
      </c>
      <c r="H10" s="22"/>
      <c r="I10" s="22"/>
      <c r="J10" s="22"/>
      <c r="K10" s="22">
        <v>38000</v>
      </c>
      <c r="L10" s="22"/>
      <c r="M10" s="22"/>
      <c r="N10" s="22">
        <f t="shared" si="0"/>
        <v>38000</v>
      </c>
    </row>
    <row r="11" spans="1:14" x14ac:dyDescent="0.25">
      <c r="A11" s="27"/>
      <c r="B11" s="25" t="s">
        <v>367</v>
      </c>
      <c r="C11" s="26" t="s">
        <v>100</v>
      </c>
      <c r="D11" s="19">
        <v>41907</v>
      </c>
      <c r="E11" s="19">
        <v>41908</v>
      </c>
      <c r="F11" s="20">
        <v>50845</v>
      </c>
      <c r="G11" s="21">
        <v>19000</v>
      </c>
      <c r="H11" s="22"/>
      <c r="I11" s="22"/>
      <c r="J11" s="22"/>
      <c r="K11" s="22">
        <v>19000</v>
      </c>
      <c r="L11" s="22"/>
      <c r="M11" s="22"/>
      <c r="N11" s="22">
        <f t="shared" si="0"/>
        <v>19000</v>
      </c>
    </row>
    <row r="12" spans="1:14" x14ac:dyDescent="0.25">
      <c r="A12" s="27"/>
      <c r="B12" s="28" t="s">
        <v>367</v>
      </c>
      <c r="C12" s="31" t="s">
        <v>100</v>
      </c>
      <c r="D12" s="19">
        <v>41907</v>
      </c>
      <c r="E12" s="19">
        <v>41908</v>
      </c>
      <c r="F12" s="34">
        <v>50846</v>
      </c>
      <c r="G12" s="21">
        <v>19000</v>
      </c>
      <c r="H12" s="22"/>
      <c r="I12" s="22"/>
      <c r="J12" s="22"/>
      <c r="K12" s="22">
        <v>19000</v>
      </c>
      <c r="L12" s="22"/>
      <c r="M12" s="22"/>
      <c r="N12" s="22">
        <f t="shared" si="0"/>
        <v>19000</v>
      </c>
    </row>
    <row r="13" spans="1:14" x14ac:dyDescent="0.25">
      <c r="A13" s="27"/>
      <c r="B13" s="32" t="s">
        <v>367</v>
      </c>
      <c r="C13" s="1" t="s">
        <v>100</v>
      </c>
      <c r="D13" s="19"/>
      <c r="E13" s="19"/>
      <c r="F13" s="34">
        <v>50847</v>
      </c>
      <c r="G13" s="21"/>
      <c r="H13" s="22" t="s">
        <v>28</v>
      </c>
      <c r="I13" s="22">
        <v>1000</v>
      </c>
      <c r="J13" s="22"/>
      <c r="K13" s="22">
        <v>1000</v>
      </c>
      <c r="L13" s="22"/>
      <c r="M13" s="22"/>
      <c r="N13" s="22">
        <f t="shared" si="0"/>
        <v>1000</v>
      </c>
    </row>
    <row r="14" spans="1:14" x14ac:dyDescent="0.25">
      <c r="A14" s="27"/>
      <c r="B14" s="32" t="s">
        <v>367</v>
      </c>
      <c r="C14" s="1" t="s">
        <v>100</v>
      </c>
      <c r="D14" s="19">
        <v>41907</v>
      </c>
      <c r="E14" s="19">
        <v>41908</v>
      </c>
      <c r="F14" s="34">
        <v>50848</v>
      </c>
      <c r="G14" s="21">
        <v>19000</v>
      </c>
      <c r="H14" s="22"/>
      <c r="I14" s="22"/>
      <c r="J14" s="22"/>
      <c r="K14" s="22">
        <v>19000</v>
      </c>
      <c r="L14" s="22"/>
      <c r="M14" s="22"/>
      <c r="N14" s="22">
        <f t="shared" si="0"/>
        <v>19000</v>
      </c>
    </row>
    <row r="15" spans="1:14" x14ac:dyDescent="0.25">
      <c r="A15" s="27"/>
      <c r="B15" s="32" t="s">
        <v>368</v>
      </c>
      <c r="C15" s="24" t="s">
        <v>41</v>
      </c>
      <c r="D15" s="19">
        <v>41906</v>
      </c>
      <c r="E15" s="19">
        <v>41908</v>
      </c>
      <c r="F15" s="34">
        <v>50849</v>
      </c>
      <c r="G15" s="21">
        <v>37584</v>
      </c>
      <c r="H15" s="22"/>
      <c r="I15" s="22"/>
      <c r="J15" s="22"/>
      <c r="K15" s="22">
        <v>37584</v>
      </c>
      <c r="L15" s="22"/>
      <c r="M15" s="22"/>
      <c r="N15" s="22">
        <f t="shared" si="0"/>
        <v>37584</v>
      </c>
    </row>
    <row r="16" spans="1:14" x14ac:dyDescent="0.25">
      <c r="A16" s="27"/>
      <c r="B16" s="32" t="s">
        <v>369</v>
      </c>
      <c r="C16" s="1" t="s">
        <v>41</v>
      </c>
      <c r="D16" s="19">
        <v>41906</v>
      </c>
      <c r="E16" s="19">
        <v>41908</v>
      </c>
      <c r="F16" s="34">
        <v>50850</v>
      </c>
      <c r="G16" s="21">
        <v>37584</v>
      </c>
      <c r="H16" s="22"/>
      <c r="I16" s="22"/>
      <c r="J16" s="22"/>
      <c r="K16" s="22">
        <v>37584</v>
      </c>
      <c r="L16" s="22"/>
      <c r="M16" s="22"/>
      <c r="N16" s="22">
        <f t="shared" si="0"/>
        <v>37584</v>
      </c>
    </row>
    <row r="17" spans="1:14" x14ac:dyDescent="0.25">
      <c r="A17" s="27"/>
      <c r="B17" s="32" t="s">
        <v>370</v>
      </c>
      <c r="C17" s="1" t="s">
        <v>44</v>
      </c>
      <c r="D17" s="19">
        <v>41908</v>
      </c>
      <c r="E17" s="19">
        <v>41910</v>
      </c>
      <c r="F17" s="34">
        <v>50851</v>
      </c>
      <c r="G17" s="21">
        <v>50000</v>
      </c>
      <c r="H17" s="22"/>
      <c r="I17" s="22"/>
      <c r="J17" s="22"/>
      <c r="K17" s="22">
        <v>50000</v>
      </c>
      <c r="L17" s="22"/>
      <c r="M17" s="22"/>
      <c r="N17" s="22">
        <f>G17+I17</f>
        <v>50000</v>
      </c>
    </row>
    <row r="18" spans="1:14" x14ac:dyDescent="0.25">
      <c r="A18" s="27"/>
      <c r="B18" s="32"/>
      <c r="C18" s="1"/>
      <c r="D18" s="19"/>
      <c r="E18" s="19"/>
      <c r="F18" s="34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27"/>
      <c r="B19" s="35"/>
      <c r="C19" s="36"/>
      <c r="D19" s="19"/>
      <c r="E19" s="19"/>
      <c r="F19" s="33"/>
      <c r="G19" s="21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 t="shared" si="0"/>
        <v>0</v>
      </c>
    </row>
    <row r="21" spans="1:14" x14ac:dyDescent="0.25">
      <c r="A21" s="37"/>
      <c r="B21" s="38"/>
      <c r="C21" s="39"/>
      <c r="D21" s="19"/>
      <c r="E21" s="19"/>
      <c r="F21" s="34"/>
      <c r="G21" s="22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9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>G22+I22</f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 t="shared" si="0"/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>G28+I28</f>
        <v>0</v>
      </c>
    </row>
    <row r="29" spans="1:14" x14ac:dyDescent="0.25">
      <c r="A29" s="37"/>
      <c r="B29" s="5"/>
      <c r="C29" s="1"/>
      <c r="D29" s="19"/>
      <c r="E29" s="19"/>
      <c r="F29" s="34"/>
      <c r="G29" s="21"/>
      <c r="H29" s="22"/>
      <c r="I29" s="22"/>
      <c r="J29" s="22"/>
      <c r="K29" s="22"/>
      <c r="L29" s="22"/>
      <c r="M29" s="22"/>
      <c r="N29" s="22">
        <f t="shared" si="0"/>
        <v>0</v>
      </c>
    </row>
    <row r="30" spans="1:14" x14ac:dyDescent="0.25">
      <c r="A30" s="37"/>
      <c r="B30" s="5"/>
      <c r="C30" s="1"/>
      <c r="D30" s="19"/>
      <c r="E30" s="19"/>
      <c r="F30" s="40"/>
      <c r="G30" s="21"/>
      <c r="H30" s="22"/>
      <c r="I30" s="22"/>
      <c r="J30" s="22"/>
      <c r="K30" s="22"/>
      <c r="L30" s="22"/>
      <c r="M30" s="22"/>
      <c r="N30" s="22">
        <f>SUM(N6:N29)</f>
        <v>356168</v>
      </c>
    </row>
    <row r="31" spans="1:14" x14ac:dyDescent="0.25">
      <c r="A31" s="113" t="s">
        <v>20</v>
      </c>
      <c r="B31" s="115"/>
      <c r="C31" s="41"/>
      <c r="D31" s="41"/>
      <c r="E31" s="41"/>
      <c r="F31" s="42"/>
      <c r="G31" s="21">
        <f>SUM(G6:G30)</f>
        <v>355168</v>
      </c>
      <c r="H31" s="43"/>
      <c r="I31" s="22">
        <f>SUM(I6:I30)</f>
        <v>1000</v>
      </c>
      <c r="J31" s="22">
        <f>SUM(J6:J30)</f>
        <v>113000</v>
      </c>
      <c r="K31" s="22">
        <f>SUM(K6:K30)</f>
        <v>243168</v>
      </c>
      <c r="L31" s="22">
        <f>SUM(L6:L30)</f>
        <v>0</v>
      </c>
      <c r="M31" s="22">
        <f>SUM(M6:M30)</f>
        <v>0</v>
      </c>
      <c r="N31" s="22">
        <f t="shared" ref="N31" si="1">G31+I31</f>
        <v>356168</v>
      </c>
    </row>
    <row r="32" spans="1:14" x14ac:dyDescent="0.25">
      <c r="A32" s="1"/>
      <c r="B32" s="1"/>
      <c r="C32" s="1"/>
      <c r="D32" s="19"/>
      <c r="E32" s="1"/>
      <c r="F32" s="1"/>
      <c r="G32" s="8"/>
      <c r="H32" s="45" t="s">
        <v>21</v>
      </c>
      <c r="I32" s="46"/>
      <c r="J32" s="47"/>
      <c r="K32" s="48"/>
      <c r="L32" s="41"/>
      <c r="M32" s="47"/>
      <c r="N32" s="8"/>
    </row>
    <row r="33" spans="1:14" x14ac:dyDescent="0.25">
      <c r="A33" s="113" t="s">
        <v>22</v>
      </c>
      <c r="B33" s="115"/>
      <c r="C33" s="1"/>
      <c r="D33" s="19"/>
      <c r="E33" s="118" t="s">
        <v>23</v>
      </c>
      <c r="F33" s="119"/>
      <c r="G33" s="120" t="s">
        <v>361</v>
      </c>
      <c r="H33" s="121"/>
      <c r="I33" s="121"/>
      <c r="J33" s="121"/>
      <c r="K33" s="121"/>
      <c r="L33" s="121"/>
      <c r="M33" s="121"/>
      <c r="N33" s="122"/>
    </row>
    <row r="34" spans="1:14" x14ac:dyDescent="0.25">
      <c r="A34" s="113" t="s">
        <v>24</v>
      </c>
      <c r="B34" s="115"/>
      <c r="C34" s="49"/>
      <c r="D34" s="1"/>
      <c r="E34" s="118">
        <v>540</v>
      </c>
      <c r="F34" s="129"/>
      <c r="G34" s="123" t="s">
        <v>366</v>
      </c>
      <c r="H34" s="124"/>
      <c r="I34" s="124"/>
      <c r="J34" s="124"/>
      <c r="K34" s="124"/>
      <c r="L34" s="124"/>
      <c r="M34" s="124"/>
      <c r="N34" s="125"/>
    </row>
    <row r="35" spans="1:14" x14ac:dyDescent="0.25">
      <c r="A35" s="113" t="s">
        <v>25</v>
      </c>
      <c r="B35" s="115"/>
      <c r="C35" s="50">
        <v>66</v>
      </c>
      <c r="D35" s="1"/>
      <c r="E35" s="1"/>
      <c r="F35" s="103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30"/>
      <c r="B36" s="131"/>
      <c r="C36" s="21">
        <f>C35*E34</f>
        <v>35640</v>
      </c>
      <c r="D36" s="1"/>
      <c r="E36" s="1"/>
      <c r="F36" s="103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26</v>
      </c>
      <c r="B37" s="115"/>
      <c r="C37" s="44">
        <v>77360</v>
      </c>
      <c r="D37" s="1"/>
      <c r="E37" s="1"/>
      <c r="F37" s="103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A38" s="113" t="s">
        <v>19</v>
      </c>
      <c r="B38" s="115"/>
      <c r="C38" s="21">
        <f>C36+C37</f>
        <v>113000</v>
      </c>
      <c r="D38" s="1"/>
      <c r="E38" s="1"/>
      <c r="F38" s="103"/>
      <c r="G38" s="126"/>
      <c r="H38" s="127"/>
      <c r="I38" s="127"/>
      <c r="J38" s="127"/>
      <c r="K38" s="127"/>
      <c r="L38" s="127"/>
      <c r="M38" s="127"/>
      <c r="N38" s="128"/>
    </row>
    <row r="41" spans="1:14" x14ac:dyDescent="0.25">
      <c r="C41" s="52"/>
    </row>
  </sheetData>
  <mergeCells count="18"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  <mergeCell ref="B3:C3"/>
    <mergeCell ref="D3:G3"/>
    <mergeCell ref="H4:I4"/>
    <mergeCell ref="A31:B31"/>
    <mergeCell ref="A33:B33"/>
    <mergeCell ref="E33:F33"/>
    <mergeCell ref="G33:N33"/>
  </mergeCells>
  <printOptions horizontalCentered="1" headings="1" gridLines="1"/>
  <pageMargins left="0.25" right="0.25" top="0.75" bottom="0.75" header="0.3" footer="0.3"/>
  <pageSetup paperSize="7" scale="70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sqref="A1:N37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1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349</v>
      </c>
      <c r="E3" s="114"/>
      <c r="F3" s="114"/>
      <c r="G3" s="115"/>
      <c r="H3" s="5"/>
      <c r="I3" s="1"/>
      <c r="J3" s="11"/>
      <c r="K3" s="12" t="s">
        <v>4</v>
      </c>
      <c r="L3" s="62">
        <v>41907</v>
      </c>
      <c r="M3" s="63"/>
      <c r="N3" s="15" t="s">
        <v>53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357</v>
      </c>
      <c r="C6" s="36" t="s">
        <v>358</v>
      </c>
      <c r="D6" s="19">
        <v>41905</v>
      </c>
      <c r="E6" s="19">
        <v>41908</v>
      </c>
      <c r="F6" s="20">
        <v>50834</v>
      </c>
      <c r="G6" s="21">
        <v>66000</v>
      </c>
      <c r="H6" s="22"/>
      <c r="I6" s="22"/>
      <c r="J6" s="22">
        <v>66000</v>
      </c>
      <c r="K6" s="22"/>
      <c r="L6" s="22"/>
      <c r="M6" s="22"/>
      <c r="N6" s="22">
        <f>G6+I6</f>
        <v>66000</v>
      </c>
    </row>
    <row r="7" spans="1:14" x14ac:dyDescent="0.25">
      <c r="A7" s="24"/>
      <c r="B7" s="18" t="s">
        <v>34</v>
      </c>
      <c r="C7" s="31" t="s">
        <v>29</v>
      </c>
      <c r="D7" s="19"/>
      <c r="E7" s="19"/>
      <c r="F7" s="20">
        <v>50835</v>
      </c>
      <c r="G7" s="21"/>
      <c r="H7" s="22" t="s">
        <v>28</v>
      </c>
      <c r="I7" s="22">
        <v>1000</v>
      </c>
      <c r="J7" s="22">
        <v>1000</v>
      </c>
      <c r="K7" s="22"/>
      <c r="L7" s="22"/>
      <c r="M7" s="22"/>
      <c r="N7" s="22">
        <f t="shared" ref="N7:N28" si="0">G7+I7</f>
        <v>1000</v>
      </c>
    </row>
    <row r="8" spans="1:14" x14ac:dyDescent="0.25">
      <c r="A8" s="27"/>
      <c r="B8" s="18" t="s">
        <v>359</v>
      </c>
      <c r="C8" s="29" t="s">
        <v>100</v>
      </c>
      <c r="D8" s="19">
        <v>41907</v>
      </c>
      <c r="E8" s="19">
        <v>41908</v>
      </c>
      <c r="F8" s="20">
        <v>50836</v>
      </c>
      <c r="G8" s="21">
        <v>22000</v>
      </c>
      <c r="H8" s="22"/>
      <c r="I8" s="22"/>
      <c r="J8" s="22">
        <v>22000</v>
      </c>
      <c r="K8" s="22"/>
      <c r="L8" s="22"/>
      <c r="M8" s="22"/>
      <c r="N8" s="22">
        <f t="shared" si="0"/>
        <v>22000</v>
      </c>
    </row>
    <row r="9" spans="1:14" x14ac:dyDescent="0.25">
      <c r="A9" s="27"/>
      <c r="B9" s="18" t="s">
        <v>360</v>
      </c>
      <c r="C9" s="29" t="s">
        <v>29</v>
      </c>
      <c r="D9" s="19"/>
      <c r="E9" s="19"/>
      <c r="F9" s="20">
        <v>50837</v>
      </c>
      <c r="G9" s="21"/>
      <c r="H9" s="29" t="s">
        <v>28</v>
      </c>
      <c r="I9" s="22">
        <v>1000</v>
      </c>
      <c r="J9" s="22">
        <v>1000</v>
      </c>
      <c r="K9" s="22"/>
      <c r="L9" s="22"/>
      <c r="M9" s="22"/>
      <c r="N9" s="22">
        <f t="shared" si="0"/>
        <v>1000</v>
      </c>
    </row>
    <row r="10" spans="1:14" x14ac:dyDescent="0.25">
      <c r="A10" s="27"/>
      <c r="B10" s="18"/>
      <c r="C10" s="26"/>
      <c r="D10" s="19"/>
      <c r="E10" s="19"/>
      <c r="F10" s="20"/>
      <c r="G10" s="21"/>
      <c r="H10" s="22"/>
      <c r="I10" s="22"/>
      <c r="J10" s="22"/>
      <c r="K10" s="22"/>
      <c r="L10" s="22"/>
      <c r="M10" s="22"/>
      <c r="N10" s="22">
        <f t="shared" si="0"/>
        <v>0</v>
      </c>
    </row>
    <row r="11" spans="1:14" x14ac:dyDescent="0.25">
      <c r="A11" s="27"/>
      <c r="B11" s="25"/>
      <c r="C11" s="26"/>
      <c r="D11" s="19"/>
      <c r="E11" s="19"/>
      <c r="F11" s="20"/>
      <c r="G11" s="21"/>
      <c r="H11" s="22"/>
      <c r="I11" s="22"/>
      <c r="J11" s="22"/>
      <c r="K11" s="22"/>
      <c r="L11" s="22"/>
      <c r="M11" s="22"/>
      <c r="N11" s="22">
        <f t="shared" si="0"/>
        <v>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90000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88000</v>
      </c>
      <c r="H30" s="43"/>
      <c r="I30" s="22">
        <f>SUM(I6:I29)</f>
        <v>2000</v>
      </c>
      <c r="J30" s="22">
        <f>SUM(J6:J29)</f>
        <v>90000</v>
      </c>
      <c r="K30" s="22">
        <f>SUM(K6:K29)</f>
        <v>0</v>
      </c>
      <c r="L30" s="22">
        <f>SUM(L6:L29)</f>
        <v>0</v>
      </c>
      <c r="M30" s="22">
        <f>SUM(M6:M29)</f>
        <v>0</v>
      </c>
      <c r="N30" s="22">
        <f t="shared" ref="N30" si="1">G30+I30</f>
        <v>90000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 t="s">
        <v>351</v>
      </c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 t="s">
        <v>354</v>
      </c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101"/>
      <c r="G34" s="123" t="s">
        <v>355</v>
      </c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101"/>
      <c r="G35" s="123" t="s">
        <v>356</v>
      </c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90000</v>
      </c>
      <c r="D36" s="1"/>
      <c r="E36" s="1"/>
      <c r="F36" s="101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90000</v>
      </c>
      <c r="D37" s="1"/>
      <c r="E37" s="1"/>
      <c r="F37" s="101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5" right="0.25" top="0.75" bottom="0.75" header="0.3" footer="0.3"/>
  <pageSetup paperSize="7" scale="70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workbookViewId="0">
      <selection sqref="A1:N37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1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102</v>
      </c>
      <c r="E3" s="114"/>
      <c r="F3" s="114"/>
      <c r="G3" s="115"/>
      <c r="H3" s="5"/>
      <c r="I3" s="1"/>
      <c r="J3" s="11"/>
      <c r="K3" s="12" t="s">
        <v>4</v>
      </c>
      <c r="L3" s="62">
        <v>41907</v>
      </c>
      <c r="M3" s="63"/>
      <c r="N3" s="15" t="s">
        <v>74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/>
      <c r="C6" s="36"/>
      <c r="D6" s="19"/>
      <c r="E6" s="19"/>
      <c r="F6" s="20"/>
      <c r="G6" s="21"/>
      <c r="H6" s="22"/>
      <c r="I6" s="22"/>
      <c r="J6" s="22"/>
      <c r="K6" s="22"/>
      <c r="L6" s="22"/>
      <c r="M6" s="22"/>
      <c r="N6" s="22">
        <f>G6+I6</f>
        <v>0</v>
      </c>
    </row>
    <row r="7" spans="1:14" x14ac:dyDescent="0.25">
      <c r="A7" s="24"/>
      <c r="B7" s="102"/>
      <c r="C7" s="31"/>
      <c r="D7" s="19"/>
      <c r="E7" s="19"/>
      <c r="F7" s="20"/>
      <c r="G7" s="21"/>
      <c r="H7" s="22"/>
      <c r="I7" s="22"/>
      <c r="J7" s="22"/>
      <c r="K7" s="22"/>
      <c r="L7" s="22"/>
      <c r="M7" s="22"/>
      <c r="N7" s="22">
        <f t="shared" ref="N7:N28" si="0">G7+I7</f>
        <v>0</v>
      </c>
    </row>
    <row r="8" spans="1:14" x14ac:dyDescent="0.25">
      <c r="A8" s="27"/>
      <c r="B8" s="28"/>
      <c r="C8" s="29"/>
      <c r="D8" s="19"/>
      <c r="E8" s="19"/>
      <c r="F8" s="20"/>
      <c r="G8" s="21"/>
      <c r="H8" s="22"/>
      <c r="I8" s="22"/>
      <c r="J8" s="22"/>
      <c r="K8" s="22"/>
      <c r="L8" s="22"/>
      <c r="M8" s="22"/>
      <c r="N8" s="22">
        <f t="shared" si="0"/>
        <v>0</v>
      </c>
    </row>
    <row r="9" spans="1:14" x14ac:dyDescent="0.25">
      <c r="A9" s="27"/>
      <c r="B9" s="28"/>
      <c r="C9" s="29"/>
      <c r="D9" s="19"/>
      <c r="E9" s="19"/>
      <c r="F9" s="20"/>
      <c r="G9" s="21"/>
      <c r="H9" s="29"/>
      <c r="I9" s="22"/>
      <c r="J9" s="22"/>
      <c r="K9" s="22"/>
      <c r="L9" s="22"/>
      <c r="M9" s="22"/>
      <c r="N9" s="22">
        <f t="shared" si="0"/>
        <v>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2"/>
      <c r="J10" s="22"/>
      <c r="K10" s="22"/>
      <c r="L10" s="22"/>
      <c r="M10" s="22"/>
      <c r="N10" s="22">
        <f t="shared" si="0"/>
        <v>0</v>
      </c>
    </row>
    <row r="11" spans="1:14" x14ac:dyDescent="0.25">
      <c r="A11" s="27"/>
      <c r="B11" s="25"/>
      <c r="C11" s="26"/>
      <c r="D11" s="19"/>
      <c r="E11" s="19"/>
      <c r="F11" s="20"/>
      <c r="G11" s="21"/>
      <c r="H11" s="22"/>
      <c r="I11" s="22"/>
      <c r="J11" s="22"/>
      <c r="K11" s="22"/>
      <c r="L11" s="22"/>
      <c r="M11" s="22"/>
      <c r="N11" s="22">
        <f t="shared" si="0"/>
        <v>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0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0</v>
      </c>
      <c r="H30" s="43"/>
      <c r="I30" s="22">
        <f>SUM(I6:I29)</f>
        <v>0</v>
      </c>
      <c r="J30" s="22">
        <f>SUM(J6:J29)</f>
        <v>0</v>
      </c>
      <c r="K30" s="22">
        <f>SUM(K6:K29)</f>
        <v>0</v>
      </c>
      <c r="L30" s="22">
        <f>SUM(L6:L29)</f>
        <v>0</v>
      </c>
      <c r="M30" s="22">
        <f>SUM(M6:M29)</f>
        <v>0</v>
      </c>
      <c r="N30" s="22">
        <f t="shared" ref="N30" si="1">G30+I30</f>
        <v>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101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101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0</v>
      </c>
      <c r="D36" s="1"/>
      <c r="E36" s="1"/>
      <c r="F36" s="101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0</v>
      </c>
      <c r="D37" s="1"/>
      <c r="E37" s="1"/>
      <c r="F37" s="101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/>
  <pageMargins left="0.51181102362204722" right="0.51181102362204722" top="0.74803149606299213" bottom="0.74803149606299213" header="0.31496062992125984" footer="0.31496062992125984"/>
  <pageSetup paperSize="7" scale="68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G35" sqref="G35:N35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0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82</v>
      </c>
      <c r="E3" s="114"/>
      <c r="F3" s="114"/>
      <c r="G3" s="115"/>
      <c r="H3" s="5"/>
      <c r="I3" s="1"/>
      <c r="J3" s="11"/>
      <c r="K3" s="12" t="s">
        <v>4</v>
      </c>
      <c r="L3" s="62">
        <v>41906</v>
      </c>
      <c r="M3" s="63"/>
      <c r="N3" s="15" t="s">
        <v>53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54</v>
      </c>
      <c r="C6" s="36" t="s">
        <v>160</v>
      </c>
      <c r="D6" s="19">
        <v>41906</v>
      </c>
      <c r="E6" s="19">
        <v>41907</v>
      </c>
      <c r="F6" s="20">
        <v>50831</v>
      </c>
      <c r="G6" s="21">
        <v>19469.03</v>
      </c>
      <c r="H6" s="22"/>
      <c r="I6" s="22"/>
      <c r="J6" s="22"/>
      <c r="K6" s="22">
        <v>19469.03</v>
      </c>
      <c r="L6" s="22"/>
      <c r="M6" s="22"/>
      <c r="N6" s="22">
        <f>G6+I6</f>
        <v>19469.03</v>
      </c>
    </row>
    <row r="7" spans="1:14" x14ac:dyDescent="0.25">
      <c r="A7" s="24"/>
      <c r="B7" s="102" t="s">
        <v>348</v>
      </c>
      <c r="C7" s="31" t="s">
        <v>100</v>
      </c>
      <c r="D7" s="19">
        <v>41906</v>
      </c>
      <c r="E7" s="19">
        <v>41907</v>
      </c>
      <c r="F7" s="20">
        <v>50832</v>
      </c>
      <c r="G7" s="21">
        <v>22000</v>
      </c>
      <c r="H7" s="22"/>
      <c r="I7" s="22"/>
      <c r="J7" s="22"/>
      <c r="K7" s="22">
        <v>22000</v>
      </c>
      <c r="L7" s="22"/>
      <c r="M7" s="22"/>
      <c r="N7" s="22">
        <f t="shared" ref="N7:N28" si="0">G7+I7</f>
        <v>22000</v>
      </c>
    </row>
    <row r="8" spans="1:14" x14ac:dyDescent="0.25">
      <c r="A8" s="27"/>
      <c r="B8" s="28" t="s">
        <v>347</v>
      </c>
      <c r="C8" s="29" t="s">
        <v>29</v>
      </c>
      <c r="D8" s="19">
        <v>41906</v>
      </c>
      <c r="E8" s="19">
        <v>41907</v>
      </c>
      <c r="F8" s="20">
        <v>50833</v>
      </c>
      <c r="G8" s="21">
        <v>21600</v>
      </c>
      <c r="H8" s="22"/>
      <c r="I8" s="22"/>
      <c r="J8" s="22"/>
      <c r="K8" s="22">
        <v>21600</v>
      </c>
      <c r="L8" s="22"/>
      <c r="M8" s="22"/>
      <c r="N8" s="22">
        <f t="shared" si="0"/>
        <v>21600</v>
      </c>
    </row>
    <row r="9" spans="1:14" x14ac:dyDescent="0.25">
      <c r="A9" s="27"/>
      <c r="B9" s="28"/>
      <c r="C9" s="29"/>
      <c r="D9" s="19"/>
      <c r="E9" s="19"/>
      <c r="F9" s="20"/>
      <c r="G9" s="21"/>
      <c r="H9" s="29"/>
      <c r="I9" s="22"/>
      <c r="J9" s="22"/>
      <c r="K9" s="22"/>
      <c r="L9" s="22"/>
      <c r="M9" s="22"/>
      <c r="N9" s="22">
        <f t="shared" si="0"/>
        <v>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2"/>
      <c r="J10" s="22"/>
      <c r="K10" s="22"/>
      <c r="L10" s="22"/>
      <c r="M10" s="22"/>
      <c r="N10" s="22">
        <f t="shared" si="0"/>
        <v>0</v>
      </c>
    </row>
    <row r="11" spans="1:14" x14ac:dyDescent="0.25">
      <c r="A11" s="27"/>
      <c r="B11" s="25"/>
      <c r="C11" s="26"/>
      <c r="D11" s="19"/>
      <c r="E11" s="19"/>
      <c r="F11" s="20"/>
      <c r="G11" s="21"/>
      <c r="H11" s="22"/>
      <c r="I11" s="22"/>
      <c r="J11" s="22"/>
      <c r="K11" s="22"/>
      <c r="L11" s="22"/>
      <c r="M11" s="22"/>
      <c r="N11" s="22">
        <f t="shared" si="0"/>
        <v>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63069.03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63069.03</v>
      </c>
      <c r="H30" s="43"/>
      <c r="I30" s="22">
        <f>SUM(I6:I29)</f>
        <v>0</v>
      </c>
      <c r="J30" s="22">
        <f>SUM(J6:J29)</f>
        <v>0</v>
      </c>
      <c r="K30" s="22">
        <f>SUM(K6:K29)</f>
        <v>63069.03</v>
      </c>
      <c r="L30" s="22">
        <f>SUM(L6:L29)</f>
        <v>0</v>
      </c>
      <c r="M30" s="22">
        <f>SUM(M6:M29)</f>
        <v>0</v>
      </c>
      <c r="N30" s="22">
        <f t="shared" ref="N30" si="1">G30+I30</f>
        <v>63069.03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 t="s">
        <v>350</v>
      </c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 t="s">
        <v>352</v>
      </c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100"/>
      <c r="G34" s="123" t="s">
        <v>353</v>
      </c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100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0</v>
      </c>
      <c r="D36" s="1"/>
      <c r="E36" s="1"/>
      <c r="F36" s="100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0</v>
      </c>
      <c r="D37" s="1"/>
      <c r="E37" s="1"/>
      <c r="F37" s="100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51181102362204722" right="0.51181102362204722" top="0.74803149606299213" bottom="0.74803149606299213" header="0.31496062992125984" footer="0.31496062992125984"/>
  <pageSetup paperSize="9" scale="77" orientation="landscape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10" workbookViewId="0">
      <selection activeCell="C39" sqref="C39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9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325</v>
      </c>
      <c r="E3" s="114"/>
      <c r="F3" s="114"/>
      <c r="G3" s="115"/>
      <c r="H3" s="5"/>
      <c r="I3" s="1"/>
      <c r="J3" s="11"/>
      <c r="K3" s="12" t="s">
        <v>4</v>
      </c>
      <c r="L3" s="62">
        <v>41906</v>
      </c>
      <c r="M3" s="63"/>
      <c r="N3" s="15" t="s">
        <v>74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344</v>
      </c>
      <c r="C6" s="36" t="s">
        <v>100</v>
      </c>
      <c r="D6" s="19">
        <v>41904</v>
      </c>
      <c r="E6" s="19">
        <v>41906</v>
      </c>
      <c r="F6" s="20">
        <v>50828</v>
      </c>
      <c r="G6" s="21">
        <v>76000</v>
      </c>
      <c r="H6" s="22"/>
      <c r="I6" s="22"/>
      <c r="J6" s="22"/>
      <c r="K6" s="22"/>
      <c r="L6" s="22">
        <v>78000</v>
      </c>
      <c r="M6" s="22"/>
      <c r="N6" s="22">
        <f>G6+I6</f>
        <v>76000</v>
      </c>
    </row>
    <row r="7" spans="1:14" x14ac:dyDescent="0.25">
      <c r="A7" s="24"/>
      <c r="B7" s="25" t="s">
        <v>345</v>
      </c>
      <c r="C7" s="31" t="s">
        <v>44</v>
      </c>
      <c r="D7" s="19">
        <v>41906</v>
      </c>
      <c r="E7" s="19">
        <v>41907</v>
      </c>
      <c r="F7" s="20">
        <v>50829</v>
      </c>
      <c r="G7" s="21">
        <v>21600</v>
      </c>
      <c r="H7" s="22"/>
      <c r="I7" s="22"/>
      <c r="J7" s="22">
        <v>21600</v>
      </c>
      <c r="K7" s="22"/>
      <c r="L7" s="22"/>
      <c r="M7" s="22"/>
      <c r="N7" s="22">
        <f t="shared" ref="N7:N28" si="0">G7+I7</f>
        <v>21600</v>
      </c>
    </row>
    <row r="8" spans="1:14" x14ac:dyDescent="0.25">
      <c r="A8" s="27"/>
      <c r="B8" s="28" t="s">
        <v>346</v>
      </c>
      <c r="C8" s="29" t="s">
        <v>44</v>
      </c>
      <c r="D8" s="19"/>
      <c r="E8" s="19"/>
      <c r="F8" s="20">
        <v>50830</v>
      </c>
      <c r="G8" s="21"/>
      <c r="H8" s="22" t="s">
        <v>28</v>
      </c>
      <c r="I8" s="22">
        <v>4600</v>
      </c>
      <c r="J8" s="22">
        <v>4600</v>
      </c>
      <c r="K8" s="22"/>
      <c r="L8" s="22"/>
      <c r="M8" s="22"/>
      <c r="N8" s="22">
        <f t="shared" si="0"/>
        <v>4600</v>
      </c>
    </row>
    <row r="9" spans="1:14" x14ac:dyDescent="0.25">
      <c r="A9" s="27"/>
      <c r="B9" s="28"/>
      <c r="C9" s="29"/>
      <c r="D9" s="19"/>
      <c r="E9" s="19"/>
      <c r="F9" s="20"/>
      <c r="G9" s="21"/>
      <c r="H9" s="29"/>
      <c r="I9" s="22"/>
      <c r="J9" s="22"/>
      <c r="K9" s="22"/>
      <c r="L9" s="22"/>
      <c r="M9" s="22"/>
      <c r="N9" s="22">
        <f t="shared" si="0"/>
        <v>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2"/>
      <c r="J10" s="22"/>
      <c r="K10" s="22"/>
      <c r="L10" s="22"/>
      <c r="M10" s="22"/>
      <c r="N10" s="22">
        <f t="shared" si="0"/>
        <v>0</v>
      </c>
    </row>
    <row r="11" spans="1:14" x14ac:dyDescent="0.25">
      <c r="A11" s="27"/>
      <c r="B11" s="25"/>
      <c r="C11" s="26"/>
      <c r="D11" s="19"/>
      <c r="E11" s="19"/>
      <c r="F11" s="20"/>
      <c r="G11" s="21"/>
      <c r="H11" s="22"/>
      <c r="I11" s="22"/>
      <c r="J11" s="22"/>
      <c r="K11" s="22"/>
      <c r="L11" s="22"/>
      <c r="M11" s="22"/>
      <c r="N11" s="22">
        <f t="shared" si="0"/>
        <v>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102200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97600</v>
      </c>
      <c r="H30" s="43"/>
      <c r="I30" s="22">
        <f>SUM(I6:I29)</f>
        <v>4600</v>
      </c>
      <c r="J30" s="22">
        <f>SUM(J6:J29)</f>
        <v>26200</v>
      </c>
      <c r="K30" s="22">
        <f>SUM(K6:K29)</f>
        <v>0</v>
      </c>
      <c r="L30" s="22">
        <f>SUM(L6:L29)</f>
        <v>78000</v>
      </c>
      <c r="M30" s="22">
        <f>SUM(M6:M29)</f>
        <v>0</v>
      </c>
      <c r="N30" s="22">
        <f t="shared" ref="N30" si="1">G30+I30</f>
        <v>102200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99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99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26200</v>
      </c>
      <c r="D36" s="1"/>
      <c r="E36" s="1"/>
      <c r="F36" s="99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26200</v>
      </c>
      <c r="D37" s="1"/>
      <c r="E37" s="1"/>
      <c r="F37" s="99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51181102362204722" right="0.51181102362204722" top="0.74803149606299213" bottom="0.74803149606299213" header="0.31496062992125984" footer="0.31496062992125984"/>
  <pageSetup paperSize="9" scale="77" orientation="landscape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/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8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339</v>
      </c>
      <c r="E3" s="114"/>
      <c r="F3" s="114"/>
      <c r="G3" s="115"/>
      <c r="H3" s="5"/>
      <c r="I3" s="1"/>
      <c r="J3" s="11"/>
      <c r="K3" s="12" t="s">
        <v>4</v>
      </c>
      <c r="L3" s="62">
        <v>41905</v>
      </c>
      <c r="M3" s="63"/>
      <c r="N3" s="15" t="s">
        <v>53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340</v>
      </c>
      <c r="C6" s="36" t="s">
        <v>41</v>
      </c>
      <c r="D6" s="19">
        <v>41903</v>
      </c>
      <c r="E6" s="19">
        <v>41904</v>
      </c>
      <c r="F6" s="20">
        <v>50823</v>
      </c>
      <c r="G6" s="21">
        <v>18792</v>
      </c>
      <c r="H6" s="22"/>
      <c r="I6" s="22"/>
      <c r="J6" s="22"/>
      <c r="K6" s="22">
        <v>18792</v>
      </c>
      <c r="L6" s="22"/>
      <c r="M6" s="22"/>
      <c r="N6" s="22">
        <f>G6+I6</f>
        <v>18792</v>
      </c>
    </row>
    <row r="7" spans="1:14" x14ac:dyDescent="0.25">
      <c r="A7" s="24"/>
      <c r="B7" s="25" t="s">
        <v>169</v>
      </c>
      <c r="C7" s="31" t="s">
        <v>170</v>
      </c>
      <c r="D7" s="19">
        <v>41892</v>
      </c>
      <c r="E7" s="19">
        <v>41893</v>
      </c>
      <c r="F7" s="20">
        <v>50824</v>
      </c>
      <c r="G7" s="21">
        <v>19000</v>
      </c>
      <c r="H7" s="22"/>
      <c r="I7" s="22"/>
      <c r="J7" s="22"/>
      <c r="K7" s="22">
        <v>19000</v>
      </c>
      <c r="L7" s="22"/>
      <c r="M7" s="22"/>
      <c r="N7" s="22">
        <f t="shared" ref="N7:N28" si="0">G7+I7</f>
        <v>19000</v>
      </c>
    </row>
    <row r="8" spans="1:14" x14ac:dyDescent="0.25">
      <c r="A8" s="27"/>
      <c r="B8" s="28" t="s">
        <v>254</v>
      </c>
      <c r="C8" s="29" t="s">
        <v>341</v>
      </c>
      <c r="D8" s="19">
        <v>41905</v>
      </c>
      <c r="E8" s="19">
        <v>41906</v>
      </c>
      <c r="F8" s="20">
        <v>50825</v>
      </c>
      <c r="G8" s="21">
        <v>19000</v>
      </c>
      <c r="H8" s="22"/>
      <c r="I8" s="22"/>
      <c r="J8" s="22"/>
      <c r="K8" s="22">
        <v>19000</v>
      </c>
      <c r="L8" s="22"/>
      <c r="M8" s="22"/>
      <c r="N8" s="22">
        <f t="shared" si="0"/>
        <v>19000</v>
      </c>
    </row>
    <row r="9" spans="1:14" x14ac:dyDescent="0.25">
      <c r="A9" s="27"/>
      <c r="B9" s="28" t="s">
        <v>112</v>
      </c>
      <c r="C9" s="29" t="s">
        <v>48</v>
      </c>
      <c r="D9" s="19">
        <v>41905</v>
      </c>
      <c r="E9" s="19">
        <v>41906</v>
      </c>
      <c r="F9" s="20">
        <v>50826</v>
      </c>
      <c r="G9" s="21">
        <v>30100</v>
      </c>
      <c r="H9" s="29"/>
      <c r="I9" s="22"/>
      <c r="J9" s="22"/>
      <c r="K9" s="22">
        <v>30100</v>
      </c>
      <c r="L9" s="22"/>
      <c r="M9" s="22"/>
      <c r="N9" s="22">
        <f t="shared" si="0"/>
        <v>30100</v>
      </c>
    </row>
    <row r="10" spans="1:14" x14ac:dyDescent="0.25">
      <c r="A10" s="27"/>
      <c r="B10" s="25" t="s">
        <v>343</v>
      </c>
      <c r="C10" s="26" t="s">
        <v>28</v>
      </c>
      <c r="D10" s="19"/>
      <c r="E10" s="19"/>
      <c r="F10" s="20">
        <v>50827</v>
      </c>
      <c r="G10" s="21"/>
      <c r="H10" s="22"/>
      <c r="I10" s="22">
        <v>1000</v>
      </c>
      <c r="J10" s="22">
        <v>1000</v>
      </c>
      <c r="K10" s="22"/>
      <c r="L10" s="22"/>
      <c r="M10" s="22"/>
      <c r="N10" s="22">
        <f t="shared" si="0"/>
        <v>1000</v>
      </c>
    </row>
    <row r="11" spans="1:14" x14ac:dyDescent="0.25">
      <c r="A11" s="27"/>
      <c r="B11" s="25"/>
      <c r="C11" s="26"/>
      <c r="D11" s="19"/>
      <c r="E11" s="19"/>
      <c r="F11" s="20"/>
      <c r="G11" s="21"/>
      <c r="H11" s="22"/>
      <c r="I11" s="22"/>
      <c r="J11" s="22"/>
      <c r="K11" s="22"/>
      <c r="L11" s="22"/>
      <c r="M11" s="22"/>
      <c r="N11" s="22">
        <f t="shared" si="0"/>
        <v>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87892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86892</v>
      </c>
      <c r="H30" s="43"/>
      <c r="I30" s="22">
        <f>SUM(I6:I29)</f>
        <v>1000</v>
      </c>
      <c r="J30" s="22">
        <f>SUM(J6:J29)</f>
        <v>1000</v>
      </c>
      <c r="K30" s="22">
        <f>SUM(K6:K29)</f>
        <v>86892</v>
      </c>
      <c r="L30" s="22">
        <f>SUM(L6:L29)</f>
        <v>0</v>
      </c>
      <c r="M30" s="22">
        <f>SUM(M6:M29)</f>
        <v>0</v>
      </c>
      <c r="N30" s="22">
        <f t="shared" ref="N30" si="1">G30+I30</f>
        <v>87892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 t="s">
        <v>342</v>
      </c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98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98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1000</v>
      </c>
      <c r="D36" s="1"/>
      <c r="E36" s="1"/>
      <c r="F36" s="98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1000</v>
      </c>
      <c r="D37" s="1"/>
      <c r="E37" s="1"/>
      <c r="F37" s="98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51181102362204722" right="0.51181102362204722" top="0.74803149606299213" bottom="0.74803149606299213" header="0.31496062992125984" footer="0.31496062992125984"/>
  <pageSetup paperSize="9" scale="77" orientation="landscape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B1" workbookViewId="0">
      <selection activeCell="N30" sqref="N30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8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60</v>
      </c>
      <c r="E3" s="114"/>
      <c r="F3" s="114"/>
      <c r="G3" s="115"/>
      <c r="H3" s="5"/>
      <c r="I3" s="1"/>
      <c r="J3" s="11"/>
      <c r="K3" s="12" t="s">
        <v>4</v>
      </c>
      <c r="L3" s="62">
        <v>41905</v>
      </c>
      <c r="M3" s="63"/>
      <c r="N3" s="15" t="s">
        <v>27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141</v>
      </c>
      <c r="C6" s="36" t="s">
        <v>37</v>
      </c>
      <c r="D6" s="19">
        <v>41904</v>
      </c>
      <c r="E6" s="19">
        <v>41905</v>
      </c>
      <c r="F6" s="20">
        <v>50818</v>
      </c>
      <c r="G6" s="21">
        <v>19000</v>
      </c>
      <c r="H6" s="22"/>
      <c r="I6" s="22"/>
      <c r="J6" s="22">
        <v>19000</v>
      </c>
      <c r="K6" s="22"/>
      <c r="L6" s="22"/>
      <c r="M6" s="22"/>
      <c r="N6" s="22">
        <f>G6+I6</f>
        <v>19000</v>
      </c>
    </row>
    <row r="7" spans="1:14" x14ac:dyDescent="0.25">
      <c r="A7" s="24"/>
      <c r="B7" s="25" t="s">
        <v>39</v>
      </c>
      <c r="C7" s="31" t="s">
        <v>66</v>
      </c>
      <c r="D7" s="19">
        <v>41904</v>
      </c>
      <c r="E7" s="19">
        <v>41905</v>
      </c>
      <c r="F7" s="20">
        <v>50819</v>
      </c>
      <c r="G7" s="21">
        <v>8100</v>
      </c>
      <c r="H7" s="22"/>
      <c r="I7" s="22"/>
      <c r="J7" s="22">
        <v>8100</v>
      </c>
      <c r="K7" s="22"/>
      <c r="L7" s="22"/>
      <c r="M7" s="22"/>
      <c r="N7" s="22">
        <f t="shared" ref="N7:N28" si="0">G7+I7</f>
        <v>8100</v>
      </c>
    </row>
    <row r="8" spans="1:14" x14ac:dyDescent="0.25">
      <c r="A8" s="27"/>
      <c r="B8" s="28" t="s">
        <v>336</v>
      </c>
      <c r="C8" s="29" t="s">
        <v>41</v>
      </c>
      <c r="D8" s="19">
        <v>41903</v>
      </c>
      <c r="E8" s="19">
        <v>41905</v>
      </c>
      <c r="F8" s="20">
        <v>50820</v>
      </c>
      <c r="G8" s="21">
        <v>37584</v>
      </c>
      <c r="H8" s="22"/>
      <c r="I8" s="22"/>
      <c r="J8" s="22"/>
      <c r="K8" s="22">
        <v>37584</v>
      </c>
      <c r="L8" s="22"/>
      <c r="M8" s="22"/>
      <c r="N8" s="22">
        <f t="shared" si="0"/>
        <v>37584</v>
      </c>
    </row>
    <row r="9" spans="1:14" x14ac:dyDescent="0.25">
      <c r="A9" s="27"/>
      <c r="B9" s="28" t="s">
        <v>337</v>
      </c>
      <c r="C9" s="29" t="s">
        <v>338</v>
      </c>
      <c r="D9" s="19">
        <v>41904</v>
      </c>
      <c r="E9" s="19">
        <v>41905</v>
      </c>
      <c r="F9" s="20">
        <v>50821</v>
      </c>
      <c r="G9" s="21">
        <v>23760</v>
      </c>
      <c r="H9" s="29"/>
      <c r="I9" s="22"/>
      <c r="J9" s="22"/>
      <c r="K9" s="22"/>
      <c r="L9" s="22"/>
      <c r="M9" s="22">
        <v>23760</v>
      </c>
      <c r="N9" s="22">
        <f t="shared" si="0"/>
        <v>23760</v>
      </c>
    </row>
    <row r="10" spans="1:14" x14ac:dyDescent="0.25">
      <c r="A10" s="27"/>
      <c r="B10" s="25" t="s">
        <v>60</v>
      </c>
      <c r="C10" s="26" t="s">
        <v>66</v>
      </c>
      <c r="D10" s="19"/>
      <c r="E10" s="19"/>
      <c r="F10" s="20">
        <v>50822</v>
      </c>
      <c r="G10" s="21"/>
      <c r="H10" s="22" t="s">
        <v>67</v>
      </c>
      <c r="I10" s="22">
        <v>2000</v>
      </c>
      <c r="J10" s="22">
        <v>2000</v>
      </c>
      <c r="K10" s="22"/>
      <c r="L10" s="22"/>
      <c r="M10" s="22"/>
      <c r="N10" s="22">
        <f t="shared" si="0"/>
        <v>2000</v>
      </c>
    </row>
    <row r="11" spans="1:14" x14ac:dyDescent="0.25">
      <c r="A11" s="27"/>
      <c r="B11" s="25"/>
      <c r="C11" s="26"/>
      <c r="D11" s="19"/>
      <c r="E11" s="19"/>
      <c r="F11" s="20"/>
      <c r="G11" s="21"/>
      <c r="H11" s="22"/>
      <c r="I11" s="22"/>
      <c r="J11" s="22"/>
      <c r="K11" s="22"/>
      <c r="L11" s="22"/>
      <c r="M11" s="22"/>
      <c r="N11" s="22">
        <f t="shared" si="0"/>
        <v>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90444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88444</v>
      </c>
      <c r="H30" s="43"/>
      <c r="I30" s="22">
        <f>SUM(I6:I29)</f>
        <v>2000</v>
      </c>
      <c r="J30" s="22">
        <f>SUM(J6:J29)</f>
        <v>29100</v>
      </c>
      <c r="K30" s="22">
        <f>SUM(K6:K29)</f>
        <v>37584</v>
      </c>
      <c r="L30" s="22">
        <f>SUM(L6:L29)</f>
        <v>0</v>
      </c>
      <c r="M30" s="22">
        <f>SUM(M6:M29)</f>
        <v>23760</v>
      </c>
      <c r="N30" s="22">
        <f t="shared" ref="N30" si="1">G30+I30</f>
        <v>90444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98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98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29100</v>
      </c>
      <c r="D36" s="1"/>
      <c r="E36" s="1"/>
      <c r="F36" s="98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29100</v>
      </c>
      <c r="D37" s="1"/>
      <c r="E37" s="1"/>
      <c r="F37" s="98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51181102362204722" right="0.51181102362204722" top="0.74803149606299213" bottom="0.74803149606299213" header="0.31496062992125984" footer="0.31496062992125984"/>
  <pageSetup paperSize="9" scale="77" orientation="landscape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C18" sqref="C18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7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32</v>
      </c>
      <c r="E3" s="114"/>
      <c r="F3" s="114"/>
      <c r="G3" s="115"/>
      <c r="H3" s="5"/>
      <c r="I3" s="1"/>
      <c r="J3" s="11"/>
      <c r="K3" s="12" t="s">
        <v>4</v>
      </c>
      <c r="L3" s="62">
        <v>41904</v>
      </c>
      <c r="M3" s="63"/>
      <c r="N3" s="15" t="s">
        <v>53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326</v>
      </c>
      <c r="C6" s="36" t="s">
        <v>327</v>
      </c>
      <c r="D6" s="19">
        <v>41903</v>
      </c>
      <c r="E6" s="19">
        <v>41905</v>
      </c>
      <c r="F6" s="20">
        <v>50810</v>
      </c>
      <c r="G6" s="21">
        <v>44000</v>
      </c>
      <c r="H6" s="22"/>
      <c r="I6" s="22"/>
      <c r="J6" s="22"/>
      <c r="K6" s="22">
        <v>44000</v>
      </c>
      <c r="L6" s="22"/>
      <c r="M6" s="22"/>
      <c r="N6" s="22">
        <f>G6+I6</f>
        <v>44000</v>
      </c>
    </row>
    <row r="7" spans="1:14" x14ac:dyDescent="0.25">
      <c r="A7" s="24"/>
      <c r="B7" s="25" t="s">
        <v>330</v>
      </c>
      <c r="C7" s="31" t="s">
        <v>327</v>
      </c>
      <c r="D7" s="19">
        <v>41903</v>
      </c>
      <c r="E7" s="19">
        <v>41905</v>
      </c>
      <c r="F7" s="20">
        <v>50811</v>
      </c>
      <c r="G7" s="21">
        <v>44000</v>
      </c>
      <c r="H7" s="22"/>
      <c r="I7" s="22"/>
      <c r="J7" s="22"/>
      <c r="K7" s="22">
        <v>44000</v>
      </c>
      <c r="L7" s="22"/>
      <c r="M7" s="22"/>
      <c r="N7" s="22">
        <f t="shared" ref="N7:N28" si="0">G7+I7</f>
        <v>44000</v>
      </c>
    </row>
    <row r="8" spans="1:14" x14ac:dyDescent="0.25">
      <c r="A8" s="27"/>
      <c r="B8" s="28" t="s">
        <v>328</v>
      </c>
      <c r="C8" s="29" t="s">
        <v>329</v>
      </c>
      <c r="D8" s="19">
        <v>41904</v>
      </c>
      <c r="E8" s="19">
        <v>41908</v>
      </c>
      <c r="F8" s="20">
        <v>50812</v>
      </c>
      <c r="G8" s="21">
        <v>88000</v>
      </c>
      <c r="H8" s="22"/>
      <c r="I8" s="22"/>
      <c r="J8" s="22"/>
      <c r="K8" s="22">
        <v>88000</v>
      </c>
      <c r="L8" s="22"/>
      <c r="M8" s="22"/>
      <c r="N8" s="22">
        <f t="shared" si="0"/>
        <v>88000</v>
      </c>
    </row>
    <row r="9" spans="1:14" x14ac:dyDescent="0.25">
      <c r="A9" s="27"/>
      <c r="B9" s="28" t="s">
        <v>331</v>
      </c>
      <c r="C9" s="29" t="s">
        <v>327</v>
      </c>
      <c r="D9" s="19">
        <v>41903</v>
      </c>
      <c r="E9" s="19">
        <v>41905</v>
      </c>
      <c r="F9" s="20">
        <v>50813</v>
      </c>
      <c r="G9" s="21">
        <v>44000</v>
      </c>
      <c r="H9" s="29"/>
      <c r="I9" s="22"/>
      <c r="J9" s="22"/>
      <c r="K9" s="22">
        <v>44000</v>
      </c>
      <c r="L9" s="22"/>
      <c r="M9" s="22"/>
      <c r="N9" s="22">
        <f t="shared" si="0"/>
        <v>44000</v>
      </c>
    </row>
    <row r="10" spans="1:14" x14ac:dyDescent="0.25">
      <c r="A10" s="27"/>
      <c r="B10" s="25" t="s">
        <v>332</v>
      </c>
      <c r="C10" s="26" t="s">
        <v>327</v>
      </c>
      <c r="D10" s="19">
        <v>41903</v>
      </c>
      <c r="E10" s="19">
        <v>41905</v>
      </c>
      <c r="F10" s="20">
        <v>50814</v>
      </c>
      <c r="G10" s="21">
        <v>44000</v>
      </c>
      <c r="H10" s="22"/>
      <c r="I10" s="22"/>
      <c r="J10" s="22"/>
      <c r="K10" s="22">
        <v>44000</v>
      </c>
      <c r="L10" s="22"/>
      <c r="M10" s="22"/>
      <c r="N10" s="22">
        <f t="shared" si="0"/>
        <v>44000</v>
      </c>
    </row>
    <row r="11" spans="1:14" x14ac:dyDescent="0.25">
      <c r="A11" s="27"/>
      <c r="B11" s="25" t="s">
        <v>333</v>
      </c>
      <c r="C11" s="26" t="s">
        <v>44</v>
      </c>
      <c r="D11" s="19">
        <v>41904</v>
      </c>
      <c r="E11" s="19">
        <v>41905</v>
      </c>
      <c r="F11" s="20">
        <v>50815</v>
      </c>
      <c r="G11" s="21">
        <v>21600</v>
      </c>
      <c r="H11" s="22"/>
      <c r="I11" s="22"/>
      <c r="J11" s="22"/>
      <c r="K11" s="22">
        <v>21600</v>
      </c>
      <c r="L11" s="22"/>
      <c r="M11" s="22"/>
      <c r="N11" s="22">
        <f t="shared" si="0"/>
        <v>21600</v>
      </c>
    </row>
    <row r="12" spans="1:14" x14ac:dyDescent="0.25">
      <c r="A12" s="27"/>
      <c r="B12" s="28" t="s">
        <v>101</v>
      </c>
      <c r="C12" s="31" t="s">
        <v>28</v>
      </c>
      <c r="D12" s="19"/>
      <c r="E12" s="19"/>
      <c r="F12" s="34">
        <v>50816</v>
      </c>
      <c r="G12" s="21"/>
      <c r="H12" s="22"/>
      <c r="I12" s="22">
        <v>3600</v>
      </c>
      <c r="J12" s="22">
        <v>3600</v>
      </c>
      <c r="K12" s="22"/>
      <c r="L12" s="22"/>
      <c r="M12" s="22"/>
      <c r="N12" s="22">
        <f t="shared" si="0"/>
        <v>3600</v>
      </c>
    </row>
    <row r="13" spans="1:14" x14ac:dyDescent="0.25">
      <c r="A13" s="27"/>
      <c r="B13" s="32" t="s">
        <v>334</v>
      </c>
      <c r="C13" s="1" t="s">
        <v>44</v>
      </c>
      <c r="D13" s="19"/>
      <c r="E13" s="19"/>
      <c r="F13" s="34">
        <v>50817</v>
      </c>
      <c r="G13" s="21"/>
      <c r="H13" s="22" t="s">
        <v>335</v>
      </c>
      <c r="I13" s="22">
        <v>92880</v>
      </c>
      <c r="J13" s="22"/>
      <c r="K13" s="22">
        <v>92880</v>
      </c>
      <c r="L13" s="22"/>
      <c r="M13" s="22"/>
      <c r="N13" s="22">
        <f t="shared" si="0"/>
        <v>92880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382080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285600</v>
      </c>
      <c r="H30" s="43"/>
      <c r="I30" s="22">
        <f>SUM(I6:I29)</f>
        <v>96480</v>
      </c>
      <c r="J30" s="22">
        <f>SUM(J6:J29)</f>
        <v>3600</v>
      </c>
      <c r="K30" s="22">
        <f>SUM(K6:K29)</f>
        <v>378480</v>
      </c>
      <c r="L30" s="22">
        <f>SUM(L6:L29)</f>
        <v>0</v>
      </c>
      <c r="M30" s="22">
        <f>SUM(M6:M29)</f>
        <v>0</v>
      </c>
      <c r="N30" s="22">
        <f t="shared" ref="N30" si="1">G30+I30</f>
        <v>382080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97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97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3600</v>
      </c>
      <c r="D36" s="1"/>
      <c r="E36" s="1"/>
      <c r="F36" s="97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3600</v>
      </c>
      <c r="D37" s="1"/>
      <c r="E37" s="1"/>
      <c r="F37" s="97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sortState ref="B6:M11">
    <sortCondition ref="F6:F11"/>
  </sortState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51181102362204722" right="0.51181102362204722" top="0.74803149606299213" bottom="0.74803149606299213" header="0.31496062992125984" footer="0.31496062992125984"/>
  <pageSetup paperSize="9" scale="77" orientation="landscape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sqref="A1:N37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6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325</v>
      </c>
      <c r="E3" s="114"/>
      <c r="F3" s="114"/>
      <c r="G3" s="115"/>
      <c r="H3" s="5"/>
      <c r="I3" s="1"/>
      <c r="J3" s="11"/>
      <c r="K3" s="12" t="s">
        <v>4</v>
      </c>
      <c r="L3" s="62">
        <v>41904</v>
      </c>
      <c r="M3" s="63"/>
      <c r="N3" s="15" t="s">
        <v>74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/>
      <c r="C6" s="36"/>
      <c r="D6" s="19"/>
      <c r="E6" s="19"/>
      <c r="F6" s="20"/>
      <c r="G6" s="21"/>
      <c r="H6" s="22"/>
      <c r="I6" s="22"/>
      <c r="J6" s="22"/>
      <c r="K6" s="22"/>
      <c r="L6" s="22"/>
      <c r="M6" s="22"/>
      <c r="N6" s="22">
        <f>G6+I6</f>
        <v>0</v>
      </c>
    </row>
    <row r="7" spans="1:14" x14ac:dyDescent="0.25">
      <c r="A7" s="24"/>
      <c r="B7" s="28"/>
      <c r="C7" s="29"/>
      <c r="D7" s="19"/>
      <c r="E7" s="19"/>
      <c r="F7" s="20"/>
      <c r="G7" s="21"/>
      <c r="H7" s="22"/>
      <c r="I7" s="22"/>
      <c r="J7" s="22"/>
      <c r="K7" s="22"/>
      <c r="L7" s="22"/>
      <c r="M7" s="22"/>
      <c r="N7" s="22">
        <f t="shared" ref="N7:N28" si="0">G7+I7</f>
        <v>0</v>
      </c>
    </row>
    <row r="8" spans="1:14" x14ac:dyDescent="0.25">
      <c r="A8" s="27"/>
      <c r="B8" s="25"/>
      <c r="C8" s="31"/>
      <c r="D8" s="19"/>
      <c r="E8" s="19"/>
      <c r="F8" s="20"/>
      <c r="G8" s="21"/>
      <c r="H8" s="22"/>
      <c r="I8" s="22"/>
      <c r="J8" s="22"/>
      <c r="K8" s="22"/>
      <c r="L8" s="22"/>
      <c r="M8" s="22"/>
      <c r="N8" s="22">
        <f t="shared" si="0"/>
        <v>0</v>
      </c>
    </row>
    <row r="9" spans="1:14" x14ac:dyDescent="0.25">
      <c r="A9" s="27"/>
      <c r="B9" s="28"/>
      <c r="C9" s="29"/>
      <c r="D9" s="19"/>
      <c r="E9" s="19"/>
      <c r="F9" s="20"/>
      <c r="G9" s="21"/>
      <c r="H9" s="29"/>
      <c r="I9" s="22"/>
      <c r="J9" s="22"/>
      <c r="K9" s="22"/>
      <c r="L9" s="22"/>
      <c r="M9" s="22"/>
      <c r="N9" s="22">
        <f t="shared" si="0"/>
        <v>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2"/>
      <c r="J10" s="22"/>
      <c r="K10" s="22"/>
      <c r="L10" s="22"/>
      <c r="M10" s="22"/>
      <c r="N10" s="22">
        <f t="shared" si="0"/>
        <v>0</v>
      </c>
    </row>
    <row r="11" spans="1:14" x14ac:dyDescent="0.25">
      <c r="A11" s="27"/>
      <c r="B11" s="25"/>
      <c r="C11" s="26"/>
      <c r="D11" s="19"/>
      <c r="E11" s="19"/>
      <c r="F11" s="20"/>
      <c r="G11" s="21"/>
      <c r="H11" s="22"/>
      <c r="I11" s="22"/>
      <c r="J11" s="22"/>
      <c r="K11" s="22"/>
      <c r="L11" s="22"/>
      <c r="M11" s="22"/>
      <c r="N11" s="22">
        <f t="shared" si="0"/>
        <v>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0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0</v>
      </c>
      <c r="H30" s="43"/>
      <c r="I30" s="22">
        <f>SUM(I6:I29)</f>
        <v>0</v>
      </c>
      <c r="J30" s="22">
        <f>SUM(J6:J29)</f>
        <v>0</v>
      </c>
      <c r="K30" s="22">
        <f>SUM(K6:K29)</f>
        <v>0</v>
      </c>
      <c r="L30" s="22">
        <f>SUM(L6:L29)</f>
        <v>0</v>
      </c>
      <c r="M30" s="22">
        <f>SUM(M6:M29)</f>
        <v>0</v>
      </c>
      <c r="N30" s="22">
        <f t="shared" ref="N30" si="1">G30+I30</f>
        <v>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96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96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0</v>
      </c>
      <c r="D36" s="1"/>
      <c r="E36" s="1"/>
      <c r="F36" s="96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0</v>
      </c>
      <c r="D37" s="1"/>
      <c r="E37" s="1"/>
      <c r="F37" s="96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51181102362204722" right="0.51181102362204722" top="0.74803149606299213" bottom="0.74803149606299213" header="0.31496062992125984" footer="0.31496062992125984"/>
  <pageSetup paperSize="9" scale="77" orientation="landscape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13" workbookViewId="0">
      <selection activeCell="O17" sqref="O17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5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32</v>
      </c>
      <c r="E3" s="114"/>
      <c r="F3" s="114"/>
      <c r="G3" s="115"/>
      <c r="H3" s="5"/>
      <c r="I3" s="1"/>
      <c r="J3" s="11"/>
      <c r="K3" s="12" t="s">
        <v>4</v>
      </c>
      <c r="L3" s="62">
        <v>41903</v>
      </c>
      <c r="M3" s="63"/>
      <c r="N3" s="15" t="s">
        <v>53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323</v>
      </c>
      <c r="C6" s="36" t="s">
        <v>324</v>
      </c>
      <c r="D6" s="19">
        <v>41903</v>
      </c>
      <c r="E6" s="19">
        <v>41904</v>
      </c>
      <c r="F6" s="20">
        <v>50809</v>
      </c>
      <c r="G6" s="21">
        <v>19000</v>
      </c>
      <c r="H6" s="22"/>
      <c r="I6" s="22"/>
      <c r="J6" s="22"/>
      <c r="K6" s="22">
        <v>19000</v>
      </c>
      <c r="L6" s="22"/>
      <c r="M6" s="22"/>
      <c r="N6" s="22">
        <f>G6+I6</f>
        <v>19000</v>
      </c>
    </row>
    <row r="7" spans="1:14" x14ac:dyDescent="0.25">
      <c r="A7" s="24"/>
      <c r="B7" s="28"/>
      <c r="C7" s="29"/>
      <c r="D7" s="19"/>
      <c r="E7" s="19"/>
      <c r="F7" s="20"/>
      <c r="G7" s="21"/>
      <c r="H7" s="22"/>
      <c r="I7" s="22"/>
      <c r="J7" s="22"/>
      <c r="K7" s="22"/>
      <c r="L7" s="22"/>
      <c r="M7" s="22"/>
      <c r="N7" s="22">
        <f t="shared" ref="N7:N28" si="0">G7+I7</f>
        <v>0</v>
      </c>
    </row>
    <row r="8" spans="1:14" x14ac:dyDescent="0.25">
      <c r="A8" s="27"/>
      <c r="B8" s="25"/>
      <c r="C8" s="31"/>
      <c r="D8" s="19"/>
      <c r="E8" s="19"/>
      <c r="F8" s="20"/>
      <c r="G8" s="21"/>
      <c r="H8" s="22"/>
      <c r="I8" s="22"/>
      <c r="J8" s="22"/>
      <c r="K8" s="22"/>
      <c r="L8" s="22"/>
      <c r="M8" s="22"/>
      <c r="N8" s="22">
        <f t="shared" si="0"/>
        <v>0</v>
      </c>
    </row>
    <row r="9" spans="1:14" x14ac:dyDescent="0.25">
      <c r="A9" s="27"/>
      <c r="B9" s="28"/>
      <c r="C9" s="29"/>
      <c r="D9" s="19"/>
      <c r="E9" s="19"/>
      <c r="F9" s="20"/>
      <c r="G9" s="21"/>
      <c r="H9" s="29"/>
      <c r="I9" s="22"/>
      <c r="J9" s="22"/>
      <c r="K9" s="22"/>
      <c r="L9" s="22"/>
      <c r="M9" s="22"/>
      <c r="N9" s="22">
        <f t="shared" si="0"/>
        <v>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2"/>
      <c r="J10" s="22"/>
      <c r="K10" s="22"/>
      <c r="L10" s="22"/>
      <c r="M10" s="22"/>
      <c r="N10" s="22">
        <f t="shared" si="0"/>
        <v>0</v>
      </c>
    </row>
    <row r="11" spans="1:14" x14ac:dyDescent="0.25">
      <c r="A11" s="27"/>
      <c r="B11" s="25"/>
      <c r="C11" s="26"/>
      <c r="D11" s="19"/>
      <c r="E11" s="19"/>
      <c r="F11" s="20"/>
      <c r="G11" s="21"/>
      <c r="H11" s="22"/>
      <c r="I11" s="22"/>
      <c r="J11" s="22"/>
      <c r="K11" s="22"/>
      <c r="L11" s="22"/>
      <c r="M11" s="22"/>
      <c r="N11" s="22">
        <f t="shared" si="0"/>
        <v>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19000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19000</v>
      </c>
      <c r="H30" s="43"/>
      <c r="I30" s="22">
        <f>SUM(I6:I29)</f>
        <v>0</v>
      </c>
      <c r="J30" s="22">
        <f>SUM(J6:J29)</f>
        <v>0</v>
      </c>
      <c r="K30" s="22">
        <f>SUM(K6:K29)</f>
        <v>19000</v>
      </c>
      <c r="L30" s="22">
        <f>SUM(L6:L29)</f>
        <v>0</v>
      </c>
      <c r="M30" s="22">
        <f>SUM(M6:M29)</f>
        <v>0</v>
      </c>
      <c r="N30" s="22">
        <f t="shared" ref="N30" si="1">G30+I30</f>
        <v>19000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95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95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0</v>
      </c>
      <c r="D36" s="1"/>
      <c r="E36" s="1"/>
      <c r="F36" s="95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0</v>
      </c>
      <c r="D37" s="1"/>
      <c r="E37" s="1"/>
      <c r="F37" s="95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51181102362204722" right="0.51181102362204722" top="0.74803149606299213" bottom="0.74803149606299213" header="0.31496062992125984" footer="0.31496062992125984"/>
  <pageSetup paperSize="9" scale="77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A25" workbookViewId="0">
      <selection sqref="A1:N38"/>
    </sheetView>
  </sheetViews>
  <sheetFormatPr baseColWidth="10" defaultColWidth="9.140625" defaultRowHeight="15" x14ac:dyDescent="0.25"/>
  <cols>
    <col min="1" max="1" width="6.7109375" customWidth="1"/>
    <col min="2" max="2" width="25.425781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11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325</v>
      </c>
      <c r="E3" s="114"/>
      <c r="F3" s="114"/>
      <c r="G3" s="115"/>
      <c r="H3" s="5"/>
      <c r="I3" s="1"/>
      <c r="J3" s="11"/>
      <c r="K3" s="12" t="s">
        <v>4</v>
      </c>
      <c r="L3" s="62">
        <v>41912</v>
      </c>
      <c r="M3" s="63"/>
      <c r="N3" s="15" t="s">
        <v>74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32" t="s">
        <v>416</v>
      </c>
      <c r="C6" s="1" t="s">
        <v>417</v>
      </c>
      <c r="D6" s="19">
        <v>41910</v>
      </c>
      <c r="E6" s="19">
        <v>41912</v>
      </c>
      <c r="F6" s="20">
        <v>50891</v>
      </c>
      <c r="G6" s="21">
        <v>50220</v>
      </c>
      <c r="H6" s="22"/>
      <c r="I6" s="22"/>
      <c r="J6" s="22"/>
      <c r="K6" s="22"/>
      <c r="L6" s="22"/>
      <c r="M6" s="22">
        <v>50220</v>
      </c>
      <c r="N6" s="22">
        <f>G6+I6</f>
        <v>50220</v>
      </c>
    </row>
    <row r="7" spans="1:14" x14ac:dyDescent="0.25">
      <c r="A7" s="24"/>
      <c r="B7" s="18" t="s">
        <v>418</v>
      </c>
      <c r="C7" s="36" t="s">
        <v>29</v>
      </c>
      <c r="D7" s="19">
        <v>41911</v>
      </c>
      <c r="E7" s="19">
        <v>41912</v>
      </c>
      <c r="F7" s="20">
        <v>50892</v>
      </c>
      <c r="G7" s="21">
        <v>17000</v>
      </c>
      <c r="H7" s="22"/>
      <c r="I7" s="22"/>
      <c r="J7" s="22">
        <v>17000</v>
      </c>
      <c r="K7" s="22"/>
      <c r="L7" s="22"/>
      <c r="M7" s="22"/>
      <c r="N7" s="22">
        <f t="shared" ref="N7:N29" si="0">G7+I7</f>
        <v>17000</v>
      </c>
    </row>
    <row r="8" spans="1:14" x14ac:dyDescent="0.25">
      <c r="A8" s="27"/>
      <c r="B8" s="18" t="s">
        <v>419</v>
      </c>
      <c r="C8" s="31" t="s">
        <v>29</v>
      </c>
      <c r="D8" s="19"/>
      <c r="E8" s="19"/>
      <c r="F8" s="20">
        <v>50893</v>
      </c>
      <c r="G8" s="21">
        <v>8100</v>
      </c>
      <c r="H8" s="22"/>
      <c r="I8" s="22"/>
      <c r="J8" s="22">
        <v>8100</v>
      </c>
      <c r="K8" s="22"/>
      <c r="L8" s="22"/>
      <c r="M8" s="22"/>
      <c r="N8" s="22">
        <f t="shared" si="0"/>
        <v>8100</v>
      </c>
    </row>
    <row r="9" spans="1:14" x14ac:dyDescent="0.25">
      <c r="A9" s="27"/>
      <c r="B9" s="18" t="s">
        <v>420</v>
      </c>
      <c r="C9" s="29" t="s">
        <v>29</v>
      </c>
      <c r="D9" s="19"/>
      <c r="E9" s="19"/>
      <c r="F9" s="20">
        <v>50894</v>
      </c>
      <c r="G9" s="21"/>
      <c r="H9" s="22" t="s">
        <v>421</v>
      </c>
      <c r="I9" s="22">
        <v>5400</v>
      </c>
      <c r="J9" s="22">
        <v>5400</v>
      </c>
      <c r="K9" s="22"/>
      <c r="L9" s="22"/>
      <c r="M9" s="22"/>
      <c r="N9" s="22">
        <f t="shared" si="0"/>
        <v>5400</v>
      </c>
    </row>
    <row r="10" spans="1:14" x14ac:dyDescent="0.25">
      <c r="A10" s="27"/>
      <c r="B10" s="18" t="s">
        <v>422</v>
      </c>
      <c r="C10" s="29" t="s">
        <v>29</v>
      </c>
      <c r="D10" s="19">
        <v>41912</v>
      </c>
      <c r="E10" s="19">
        <v>41913</v>
      </c>
      <c r="F10" s="20">
        <v>50895</v>
      </c>
      <c r="G10" s="21">
        <v>43200</v>
      </c>
      <c r="H10" s="29"/>
      <c r="I10" s="22"/>
      <c r="J10" s="22"/>
      <c r="K10" s="22">
        <v>43200</v>
      </c>
      <c r="L10" s="22"/>
      <c r="M10" s="22"/>
      <c r="N10" s="22">
        <f t="shared" si="0"/>
        <v>43200</v>
      </c>
    </row>
    <row r="11" spans="1:14" x14ac:dyDescent="0.25">
      <c r="A11" s="27"/>
      <c r="B11" s="18"/>
      <c r="C11" s="26"/>
      <c r="D11" s="19"/>
      <c r="E11" s="19"/>
      <c r="F11" s="20"/>
      <c r="G11" s="21"/>
      <c r="H11" s="22"/>
      <c r="I11" s="22"/>
      <c r="J11" s="22"/>
      <c r="K11" s="22"/>
      <c r="L11" s="22"/>
      <c r="M11" s="22"/>
      <c r="N11" s="22">
        <f t="shared" si="0"/>
        <v>0</v>
      </c>
    </row>
    <row r="12" spans="1:14" x14ac:dyDescent="0.25">
      <c r="A12" s="27"/>
      <c r="B12" s="25"/>
      <c r="C12" s="26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28"/>
      <c r="C13" s="3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1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24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 t="shared" si="0"/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>G17+I17</f>
        <v>0</v>
      </c>
    </row>
    <row r="18" spans="1:14" x14ac:dyDescent="0.25">
      <c r="A18" s="27"/>
      <c r="B18" s="32"/>
      <c r="C18" s="1"/>
      <c r="D18" s="19"/>
      <c r="E18" s="19"/>
      <c r="F18" s="34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27"/>
      <c r="B19" s="35"/>
      <c r="C19" s="36"/>
      <c r="D19" s="19"/>
      <c r="E19" s="19"/>
      <c r="F19" s="33"/>
      <c r="G19" s="21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 t="shared" si="0"/>
        <v>0</v>
      </c>
    </row>
    <row r="21" spans="1:14" x14ac:dyDescent="0.25">
      <c r="A21" s="37"/>
      <c r="B21" s="38"/>
      <c r="C21" s="39"/>
      <c r="D21" s="19"/>
      <c r="E21" s="19"/>
      <c r="F21" s="34"/>
      <c r="G21" s="22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9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>G22+I22</f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 t="shared" si="0"/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>G28+I28</f>
        <v>0</v>
      </c>
    </row>
    <row r="29" spans="1:14" x14ac:dyDescent="0.25">
      <c r="A29" s="37"/>
      <c r="B29" s="5"/>
      <c r="C29" s="1"/>
      <c r="D29" s="19"/>
      <c r="E29" s="19"/>
      <c r="F29" s="34"/>
      <c r="G29" s="21"/>
      <c r="H29" s="22"/>
      <c r="I29" s="22"/>
      <c r="J29" s="22"/>
      <c r="K29" s="22"/>
      <c r="L29" s="22"/>
      <c r="M29" s="22"/>
      <c r="N29" s="22">
        <f t="shared" si="0"/>
        <v>0</v>
      </c>
    </row>
    <row r="30" spans="1:14" x14ac:dyDescent="0.25">
      <c r="A30" s="37"/>
      <c r="B30" s="5"/>
      <c r="C30" s="1"/>
      <c r="D30" s="19"/>
      <c r="E30" s="19"/>
      <c r="F30" s="40"/>
      <c r="G30" s="21"/>
      <c r="H30" s="22"/>
      <c r="I30" s="22"/>
      <c r="J30" s="22"/>
      <c r="K30" s="22"/>
      <c r="L30" s="22"/>
      <c r="M30" s="22"/>
      <c r="N30" s="22">
        <f>SUM(N6:N29)</f>
        <v>123920</v>
      </c>
    </row>
    <row r="31" spans="1:14" x14ac:dyDescent="0.25">
      <c r="A31" s="113" t="s">
        <v>20</v>
      </c>
      <c r="B31" s="115"/>
      <c r="C31" s="41"/>
      <c r="D31" s="41"/>
      <c r="E31" s="41"/>
      <c r="F31" s="42"/>
      <c r="G31" s="21">
        <f>SUM(G6:G30)</f>
        <v>118520</v>
      </c>
      <c r="H31" s="43"/>
      <c r="I31" s="22">
        <f>SUM(I6:I30)</f>
        <v>5400</v>
      </c>
      <c r="J31" s="22">
        <f>SUM(J6:J30)</f>
        <v>30500</v>
      </c>
      <c r="K31" s="22">
        <f>SUM(K6:K30)</f>
        <v>43200</v>
      </c>
      <c r="L31" s="22">
        <f>SUM(L6:L30)</f>
        <v>0</v>
      </c>
      <c r="M31" s="22">
        <f>SUM(M6:M30)</f>
        <v>50220</v>
      </c>
      <c r="N31" s="22">
        <f t="shared" ref="N31" si="1">G31+I31</f>
        <v>123920</v>
      </c>
    </row>
    <row r="32" spans="1:14" x14ac:dyDescent="0.25">
      <c r="A32" s="1"/>
      <c r="B32" s="1"/>
      <c r="C32" s="1"/>
      <c r="D32" s="19"/>
      <c r="E32" s="1"/>
      <c r="F32" s="1"/>
      <c r="G32" s="8"/>
      <c r="H32" s="45" t="s">
        <v>21</v>
      </c>
      <c r="I32" s="46"/>
      <c r="J32" s="47"/>
      <c r="K32" s="48"/>
      <c r="L32" s="41"/>
      <c r="M32" s="47"/>
      <c r="N32" s="8"/>
    </row>
    <row r="33" spans="1:14" x14ac:dyDescent="0.25">
      <c r="A33" s="113" t="s">
        <v>22</v>
      </c>
      <c r="B33" s="115"/>
      <c r="C33" s="1"/>
      <c r="D33" s="19"/>
      <c r="E33" s="118" t="s">
        <v>23</v>
      </c>
      <c r="F33" s="119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3" t="s">
        <v>24</v>
      </c>
      <c r="B34" s="115"/>
      <c r="C34" s="49"/>
      <c r="D34" s="1"/>
      <c r="E34" s="118">
        <v>540</v>
      </c>
      <c r="F34" s="129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13" t="s">
        <v>25</v>
      </c>
      <c r="B35" s="115"/>
      <c r="C35" s="50">
        <v>0</v>
      </c>
      <c r="D35" s="1"/>
      <c r="E35" s="1"/>
      <c r="F35" s="111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30"/>
      <c r="B36" s="131"/>
      <c r="C36" s="21">
        <f>C35*E34</f>
        <v>0</v>
      </c>
      <c r="D36" s="1"/>
      <c r="E36" s="1"/>
      <c r="F36" s="111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26</v>
      </c>
      <c r="B37" s="115"/>
      <c r="C37" s="44">
        <v>30500</v>
      </c>
      <c r="D37" s="1"/>
      <c r="E37" s="1"/>
      <c r="F37" s="111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A38" s="113" t="s">
        <v>19</v>
      </c>
      <c r="B38" s="115"/>
      <c r="C38" s="21">
        <f>C36+C37</f>
        <v>30500</v>
      </c>
      <c r="D38" s="1"/>
      <c r="E38" s="1"/>
      <c r="F38" s="111"/>
      <c r="G38" s="126"/>
      <c r="H38" s="127"/>
      <c r="I38" s="127"/>
      <c r="J38" s="127"/>
      <c r="K38" s="127"/>
      <c r="L38" s="127"/>
      <c r="M38" s="127"/>
      <c r="N38" s="128"/>
    </row>
    <row r="41" spans="1:14" x14ac:dyDescent="0.25">
      <c r="C41" s="52"/>
    </row>
  </sheetData>
  <mergeCells count="18">
    <mergeCell ref="B3:C3"/>
    <mergeCell ref="D3:G3"/>
    <mergeCell ref="H4:I4"/>
    <mergeCell ref="A31:B31"/>
    <mergeCell ref="A33:B33"/>
    <mergeCell ref="E33:F33"/>
    <mergeCell ref="G33:N33"/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</mergeCells>
  <printOptions horizontalCentered="1" headings="1" gridLines="1"/>
  <pageMargins left="0.25" right="0.25" top="0.75" bottom="0.75" header="0.3" footer="0.3"/>
  <pageSetup paperSize="9" scale="70" fitToWidth="0" fitToHeight="0" orientation="landscape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B28" sqref="B28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4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123</v>
      </c>
      <c r="E3" s="114"/>
      <c r="F3" s="114"/>
      <c r="G3" s="115"/>
      <c r="H3" s="5"/>
      <c r="I3" s="1"/>
      <c r="J3" s="11"/>
      <c r="K3" s="12" t="s">
        <v>4</v>
      </c>
      <c r="L3" s="62">
        <v>41903</v>
      </c>
      <c r="M3" s="63"/>
      <c r="N3" s="15" t="s">
        <v>74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317</v>
      </c>
      <c r="C6" s="36" t="s">
        <v>41</v>
      </c>
      <c r="D6" s="19">
        <v>41902</v>
      </c>
      <c r="E6" s="19">
        <v>41903</v>
      </c>
      <c r="F6" s="20">
        <v>50803</v>
      </c>
      <c r="G6" s="21">
        <v>20136.599999999999</v>
      </c>
      <c r="H6" s="22"/>
      <c r="I6" s="22"/>
      <c r="J6" s="22"/>
      <c r="K6" s="22">
        <v>20136.599999999999</v>
      </c>
      <c r="L6" s="22"/>
      <c r="M6" s="22"/>
      <c r="N6" s="22">
        <f>G6+I6</f>
        <v>20136.599999999999</v>
      </c>
    </row>
    <row r="7" spans="1:14" x14ac:dyDescent="0.25">
      <c r="A7" s="24"/>
      <c r="B7" s="28" t="s">
        <v>317</v>
      </c>
      <c r="C7" s="29" t="s">
        <v>44</v>
      </c>
      <c r="D7" s="19">
        <v>41903</v>
      </c>
      <c r="E7" s="19">
        <v>41904</v>
      </c>
      <c r="F7" s="20">
        <v>50804</v>
      </c>
      <c r="G7" s="21">
        <v>21600</v>
      </c>
      <c r="H7" s="22"/>
      <c r="I7" s="22"/>
      <c r="J7" s="22">
        <v>21600</v>
      </c>
      <c r="K7" s="22"/>
      <c r="L7" s="22"/>
      <c r="M7" s="22"/>
      <c r="N7" s="22">
        <f t="shared" ref="N7:N28" si="0">G7+I7</f>
        <v>21600</v>
      </c>
    </row>
    <row r="8" spans="1:14" x14ac:dyDescent="0.25">
      <c r="A8" s="27"/>
      <c r="B8" s="25" t="s">
        <v>318</v>
      </c>
      <c r="C8" s="31" t="s">
        <v>319</v>
      </c>
      <c r="D8" s="19">
        <v>41902</v>
      </c>
      <c r="E8" s="19">
        <v>41903</v>
      </c>
      <c r="F8" s="20">
        <v>50805</v>
      </c>
      <c r="G8" s="21">
        <v>29700</v>
      </c>
      <c r="H8" s="22"/>
      <c r="I8" s="22"/>
      <c r="J8" s="22"/>
      <c r="K8" s="22"/>
      <c r="L8" s="22"/>
      <c r="M8" s="22">
        <v>29700</v>
      </c>
      <c r="N8" s="22">
        <f t="shared" si="0"/>
        <v>29700</v>
      </c>
    </row>
    <row r="9" spans="1:14" x14ac:dyDescent="0.25">
      <c r="A9" s="27"/>
      <c r="B9" s="28" t="s">
        <v>320</v>
      </c>
      <c r="C9" s="29" t="s">
        <v>44</v>
      </c>
      <c r="D9" s="19">
        <v>41903</v>
      </c>
      <c r="E9" s="19">
        <v>41906</v>
      </c>
      <c r="F9" s="20">
        <v>50806</v>
      </c>
      <c r="G9" s="21">
        <v>64800</v>
      </c>
      <c r="H9" s="29"/>
      <c r="I9" s="22"/>
      <c r="J9" s="22">
        <v>64800</v>
      </c>
      <c r="K9" s="22"/>
      <c r="L9" s="22"/>
      <c r="M9" s="22"/>
      <c r="N9" s="22">
        <f t="shared" si="0"/>
        <v>64800</v>
      </c>
    </row>
    <row r="10" spans="1:14" x14ac:dyDescent="0.25">
      <c r="A10" s="27"/>
      <c r="B10" s="25" t="s">
        <v>321</v>
      </c>
      <c r="C10" s="26" t="s">
        <v>29</v>
      </c>
      <c r="D10" s="19"/>
      <c r="E10" s="19"/>
      <c r="F10" s="20">
        <v>50807</v>
      </c>
      <c r="G10" s="21"/>
      <c r="H10" s="22" t="s">
        <v>322</v>
      </c>
      <c r="I10" s="22">
        <v>6500</v>
      </c>
      <c r="J10" s="22">
        <v>6500</v>
      </c>
      <c r="K10" s="22"/>
      <c r="L10" s="22"/>
      <c r="M10" s="22"/>
      <c r="N10" s="22">
        <f t="shared" si="0"/>
        <v>6500</v>
      </c>
    </row>
    <row r="11" spans="1:14" x14ac:dyDescent="0.25">
      <c r="A11" s="27"/>
      <c r="B11" s="25" t="s">
        <v>30</v>
      </c>
      <c r="C11" s="26" t="s">
        <v>29</v>
      </c>
      <c r="D11" s="19"/>
      <c r="E11" s="19"/>
      <c r="F11" s="20">
        <v>50808</v>
      </c>
      <c r="G11" s="21"/>
      <c r="H11" s="22" t="s">
        <v>28</v>
      </c>
      <c r="I11" s="22">
        <v>1800</v>
      </c>
      <c r="J11" s="22">
        <v>1800</v>
      </c>
      <c r="K11" s="22"/>
      <c r="L11" s="22"/>
      <c r="M11" s="22"/>
      <c r="N11" s="22">
        <f t="shared" si="0"/>
        <v>1800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144536.6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136236.6</v>
      </c>
      <c r="H30" s="43"/>
      <c r="I30" s="22">
        <f>SUM(I6:I29)</f>
        <v>8300</v>
      </c>
      <c r="J30" s="22">
        <f>SUM(J6:J29)</f>
        <v>94700</v>
      </c>
      <c r="K30" s="22">
        <f>SUM(K6:K29)</f>
        <v>20136.599999999999</v>
      </c>
      <c r="L30" s="22">
        <f>SUM(L6:L29)</f>
        <v>0</v>
      </c>
      <c r="M30" s="22">
        <f>SUM(M6:M29)</f>
        <v>29700</v>
      </c>
      <c r="N30" s="22">
        <f t="shared" ref="N30" si="1">G30+I30</f>
        <v>144536.6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100</v>
      </c>
      <c r="D34" s="1"/>
      <c r="E34" s="1"/>
      <c r="F34" s="94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54000</v>
      </c>
      <c r="D35" s="1"/>
      <c r="E35" s="1"/>
      <c r="F35" s="94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40700</v>
      </c>
      <c r="D36" s="1"/>
      <c r="E36" s="1"/>
      <c r="F36" s="94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94700</v>
      </c>
      <c r="D37" s="1"/>
      <c r="E37" s="1"/>
      <c r="F37" s="94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51181102362204722" right="0.51181102362204722" top="0.74803149606299213" bottom="0.74803149606299213" header="0.31496062992125984" footer="0.31496062992125984"/>
  <pageSetup paperSize="9" scale="77" orientation="landscape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16" workbookViewId="0">
      <selection activeCell="B23" sqref="B23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3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38</v>
      </c>
      <c r="E3" s="114"/>
      <c r="F3" s="114"/>
      <c r="G3" s="115"/>
      <c r="H3" s="5"/>
      <c r="I3" s="1"/>
      <c r="J3" s="11"/>
      <c r="K3" s="12" t="s">
        <v>4</v>
      </c>
      <c r="L3" s="62">
        <v>41902</v>
      </c>
      <c r="M3" s="63"/>
      <c r="N3" s="15" t="s">
        <v>53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272</v>
      </c>
      <c r="C6" s="36" t="s">
        <v>29</v>
      </c>
      <c r="D6" s="19">
        <v>41902</v>
      </c>
      <c r="E6" s="19">
        <v>41903</v>
      </c>
      <c r="F6" s="20">
        <v>50789</v>
      </c>
      <c r="G6" s="21">
        <v>21600</v>
      </c>
      <c r="H6" s="22"/>
      <c r="I6" s="22"/>
      <c r="J6" s="22">
        <v>21600</v>
      </c>
      <c r="K6" s="22"/>
      <c r="L6" s="22"/>
      <c r="M6" s="22"/>
      <c r="N6" s="22">
        <f>G6+I6</f>
        <v>21600</v>
      </c>
    </row>
    <row r="7" spans="1:14" x14ac:dyDescent="0.25">
      <c r="A7" s="24"/>
      <c r="B7" s="28" t="s">
        <v>304</v>
      </c>
      <c r="C7" s="29" t="s">
        <v>29</v>
      </c>
      <c r="D7" s="19">
        <v>41902</v>
      </c>
      <c r="E7" s="19">
        <v>41903</v>
      </c>
      <c r="F7" s="20">
        <v>50790</v>
      </c>
      <c r="G7" s="21">
        <v>64800</v>
      </c>
      <c r="H7" s="22"/>
      <c r="I7" s="22"/>
      <c r="J7" s="22">
        <v>64800</v>
      </c>
      <c r="K7" s="22"/>
      <c r="L7" s="22"/>
      <c r="M7" s="22"/>
      <c r="N7" s="22">
        <f t="shared" ref="N7:N28" si="0">G7+I7</f>
        <v>64800</v>
      </c>
    </row>
    <row r="8" spans="1:14" x14ac:dyDescent="0.25">
      <c r="A8" s="27"/>
      <c r="B8" s="25" t="s">
        <v>305</v>
      </c>
      <c r="C8" s="31" t="s">
        <v>29</v>
      </c>
      <c r="D8" s="19">
        <v>41902</v>
      </c>
      <c r="E8" s="19">
        <v>41903</v>
      </c>
      <c r="F8" s="20">
        <v>50791</v>
      </c>
      <c r="G8" s="21">
        <v>20088</v>
      </c>
      <c r="H8" s="22"/>
      <c r="I8" s="22"/>
      <c r="J8" s="22"/>
      <c r="K8" s="22">
        <v>20088</v>
      </c>
      <c r="L8" s="22"/>
      <c r="M8" s="22"/>
      <c r="N8" s="22">
        <f t="shared" si="0"/>
        <v>20088</v>
      </c>
    </row>
    <row r="9" spans="1:14" x14ac:dyDescent="0.25">
      <c r="A9" s="27"/>
      <c r="B9" s="28" t="s">
        <v>306</v>
      </c>
      <c r="C9" s="29" t="s">
        <v>91</v>
      </c>
      <c r="D9" s="19">
        <v>41902</v>
      </c>
      <c r="E9" s="19">
        <v>41903</v>
      </c>
      <c r="F9" s="20">
        <v>50792</v>
      </c>
      <c r="G9" s="21">
        <v>19000</v>
      </c>
      <c r="H9" s="29"/>
      <c r="I9" s="22"/>
      <c r="J9" s="22"/>
      <c r="K9" s="22">
        <v>19000</v>
      </c>
      <c r="L9" s="22"/>
      <c r="M9" s="22"/>
      <c r="N9" s="22">
        <f t="shared" si="0"/>
        <v>19000</v>
      </c>
    </row>
    <row r="10" spans="1:14" x14ac:dyDescent="0.25">
      <c r="A10" s="27"/>
      <c r="B10" s="25" t="s">
        <v>307</v>
      </c>
      <c r="C10" s="26" t="s">
        <v>29</v>
      </c>
      <c r="D10" s="19">
        <v>41902</v>
      </c>
      <c r="E10" s="19">
        <v>41903</v>
      </c>
      <c r="F10" s="20">
        <v>50793</v>
      </c>
      <c r="G10" s="21">
        <v>21600</v>
      </c>
      <c r="H10" s="22"/>
      <c r="I10" s="22"/>
      <c r="J10" s="22">
        <v>21600</v>
      </c>
      <c r="K10" s="22"/>
      <c r="L10" s="22"/>
      <c r="M10" s="22"/>
      <c r="N10" s="22">
        <f t="shared" si="0"/>
        <v>21600</v>
      </c>
    </row>
    <row r="11" spans="1:14" x14ac:dyDescent="0.25">
      <c r="A11" s="27"/>
      <c r="B11" s="25" t="s">
        <v>308</v>
      </c>
      <c r="C11" s="26" t="s">
        <v>166</v>
      </c>
      <c r="D11" s="19">
        <v>41902</v>
      </c>
      <c r="E11" s="19">
        <v>41903</v>
      </c>
      <c r="F11" s="20">
        <v>50794</v>
      </c>
      <c r="G11" s="21">
        <v>21465</v>
      </c>
      <c r="H11" s="22"/>
      <c r="I11" s="22"/>
      <c r="J11" s="22"/>
      <c r="K11" s="22">
        <v>21465</v>
      </c>
      <c r="L11" s="22"/>
      <c r="M11" s="22"/>
      <c r="N11" s="22">
        <f t="shared" si="0"/>
        <v>21465</v>
      </c>
    </row>
    <row r="12" spans="1:14" x14ac:dyDescent="0.25">
      <c r="A12" s="27"/>
      <c r="B12" s="28" t="s">
        <v>309</v>
      </c>
      <c r="C12" s="31" t="s">
        <v>76</v>
      </c>
      <c r="D12" s="19">
        <v>41900</v>
      </c>
      <c r="E12" s="19">
        <v>41903</v>
      </c>
      <c r="F12" s="34">
        <v>50795</v>
      </c>
      <c r="G12" s="21">
        <v>66000</v>
      </c>
      <c r="H12" s="22"/>
      <c r="I12" s="22"/>
      <c r="J12" s="22"/>
      <c r="K12" s="22">
        <v>66000</v>
      </c>
      <c r="L12" s="22"/>
      <c r="M12" s="22"/>
      <c r="N12" s="22">
        <f t="shared" si="0"/>
        <v>66000</v>
      </c>
    </row>
    <row r="13" spans="1:14" x14ac:dyDescent="0.25">
      <c r="A13" s="27"/>
      <c r="B13" s="32" t="s">
        <v>310</v>
      </c>
      <c r="C13" s="1" t="s">
        <v>76</v>
      </c>
      <c r="D13" s="19">
        <v>41900</v>
      </c>
      <c r="E13" s="19">
        <v>41903</v>
      </c>
      <c r="F13" s="34">
        <v>50796</v>
      </c>
      <c r="G13" s="21">
        <v>66000</v>
      </c>
      <c r="H13" s="22"/>
      <c r="I13" s="22"/>
      <c r="J13" s="22"/>
      <c r="K13" s="22">
        <v>66000</v>
      </c>
      <c r="L13" s="22"/>
      <c r="M13" s="22"/>
      <c r="N13" s="22">
        <f t="shared" si="0"/>
        <v>66000</v>
      </c>
    </row>
    <row r="14" spans="1:14" x14ac:dyDescent="0.25">
      <c r="A14" s="27"/>
      <c r="B14" s="32" t="s">
        <v>311</v>
      </c>
      <c r="C14" s="24" t="s">
        <v>29</v>
      </c>
      <c r="D14" s="19">
        <v>41902</v>
      </c>
      <c r="E14" s="19">
        <v>41903</v>
      </c>
      <c r="F14" s="34">
        <v>50797</v>
      </c>
      <c r="G14" s="21">
        <v>21600</v>
      </c>
      <c r="H14" s="22"/>
      <c r="I14" s="22"/>
      <c r="J14" s="22">
        <v>21600</v>
      </c>
      <c r="K14" s="22"/>
      <c r="L14" s="22"/>
      <c r="M14" s="22"/>
      <c r="N14" s="22">
        <f t="shared" si="0"/>
        <v>21600</v>
      </c>
    </row>
    <row r="15" spans="1:14" x14ac:dyDescent="0.25">
      <c r="A15" s="27"/>
      <c r="B15" s="32" t="s">
        <v>312</v>
      </c>
      <c r="C15" s="1" t="s">
        <v>76</v>
      </c>
      <c r="D15" s="19">
        <v>41900</v>
      </c>
      <c r="E15" s="19">
        <v>41903</v>
      </c>
      <c r="F15" s="34">
        <v>50798</v>
      </c>
      <c r="G15" s="21">
        <v>66000</v>
      </c>
      <c r="H15" s="22"/>
      <c r="I15" s="22"/>
      <c r="J15" s="22"/>
      <c r="K15" s="22">
        <v>66000</v>
      </c>
      <c r="L15" s="22"/>
      <c r="M15" s="22"/>
      <c r="N15" s="22">
        <f t="shared" si="0"/>
        <v>66000</v>
      </c>
    </row>
    <row r="16" spans="1:14" x14ac:dyDescent="0.25">
      <c r="A16" s="27"/>
      <c r="B16" s="32" t="s">
        <v>313</v>
      </c>
      <c r="C16" s="1" t="s">
        <v>76</v>
      </c>
      <c r="D16" s="19">
        <v>41902</v>
      </c>
      <c r="E16" s="19">
        <v>41903</v>
      </c>
      <c r="F16" s="34">
        <v>50799</v>
      </c>
      <c r="G16" s="21">
        <v>22000</v>
      </c>
      <c r="H16" s="22"/>
      <c r="I16" s="22"/>
      <c r="J16" s="22"/>
      <c r="K16" s="22">
        <v>22000</v>
      </c>
      <c r="L16" s="22"/>
      <c r="M16" s="22"/>
      <c r="N16" s="22">
        <f>G16+I16</f>
        <v>22000</v>
      </c>
    </row>
    <row r="17" spans="1:14" x14ac:dyDescent="0.25">
      <c r="A17" s="27"/>
      <c r="B17" s="32" t="s">
        <v>34</v>
      </c>
      <c r="C17" s="1" t="s">
        <v>28</v>
      </c>
      <c r="D17" s="19"/>
      <c r="E17" s="19"/>
      <c r="F17" s="34">
        <v>50800</v>
      </c>
      <c r="G17" s="21"/>
      <c r="H17" s="22"/>
      <c r="I17" s="22">
        <v>4000</v>
      </c>
      <c r="J17" s="22">
        <v>4000</v>
      </c>
      <c r="K17" s="22"/>
      <c r="L17" s="22"/>
      <c r="M17" s="22"/>
      <c r="N17" s="22">
        <f t="shared" si="0"/>
        <v>4000</v>
      </c>
    </row>
    <row r="18" spans="1:14" x14ac:dyDescent="0.25">
      <c r="A18" s="27"/>
      <c r="B18" s="35" t="s">
        <v>314</v>
      </c>
      <c r="C18" s="36" t="s">
        <v>315</v>
      </c>
      <c r="D18" s="19"/>
      <c r="E18" s="19"/>
      <c r="F18" s="33">
        <v>50801</v>
      </c>
      <c r="G18" s="21"/>
      <c r="H18" s="22" t="s">
        <v>316</v>
      </c>
      <c r="I18" s="22">
        <v>70200</v>
      </c>
      <c r="J18" s="22"/>
      <c r="K18" s="22">
        <v>70200</v>
      </c>
      <c r="L18" s="22"/>
      <c r="M18" s="22"/>
      <c r="N18" s="22">
        <f t="shared" si="0"/>
        <v>70200</v>
      </c>
    </row>
    <row r="19" spans="1:14" x14ac:dyDescent="0.25">
      <c r="A19" s="37"/>
      <c r="B19" s="38" t="s">
        <v>314</v>
      </c>
      <c r="C19" s="39" t="s">
        <v>29</v>
      </c>
      <c r="D19" s="19">
        <v>41902</v>
      </c>
      <c r="E19" s="19">
        <v>41903</v>
      </c>
      <c r="F19" s="34">
        <v>50802</v>
      </c>
      <c r="G19" s="22">
        <v>21600</v>
      </c>
      <c r="H19" s="22"/>
      <c r="I19" s="22"/>
      <c r="J19" s="22"/>
      <c r="K19" s="22">
        <v>21600</v>
      </c>
      <c r="L19" s="22"/>
      <c r="M19" s="22"/>
      <c r="N19" s="22">
        <f t="shared" si="0"/>
        <v>21600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505953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431753</v>
      </c>
      <c r="H30" s="43"/>
      <c r="I30" s="22">
        <f>SUM(I6:I29)</f>
        <v>74200</v>
      </c>
      <c r="J30" s="22">
        <f>SUM(J6:J29)</f>
        <v>133600</v>
      </c>
      <c r="K30" s="22">
        <f>SUM(K6:K29)</f>
        <v>372353</v>
      </c>
      <c r="L30" s="22">
        <f>SUM(L6:L29)</f>
        <v>0</v>
      </c>
      <c r="M30" s="22">
        <f>SUM(M6:M29)</f>
        <v>0</v>
      </c>
      <c r="N30" s="22">
        <f t="shared" ref="N30" si="1">G30+I30</f>
        <v>505953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120</v>
      </c>
      <c r="D34" s="1"/>
      <c r="E34" s="1"/>
      <c r="F34" s="93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64800</v>
      </c>
      <c r="D35" s="1"/>
      <c r="E35" s="1"/>
      <c r="F35" s="93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68800</v>
      </c>
      <c r="D36" s="1"/>
      <c r="E36" s="1"/>
      <c r="F36" s="93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133600</v>
      </c>
      <c r="D37" s="1"/>
      <c r="E37" s="1"/>
      <c r="F37" s="93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51181102362204722" right="0.51181102362204722" top="0.74803149606299213" bottom="0.74803149606299213" header="0.31496062992125984" footer="0.31496062992125984"/>
  <pageSetup paperSize="9" scale="77" orientation="landscape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G37" sqref="A1:N37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2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52</v>
      </c>
      <c r="E3" s="114"/>
      <c r="F3" s="114"/>
      <c r="G3" s="115"/>
      <c r="H3" s="5"/>
      <c r="I3" s="1"/>
      <c r="J3" s="11"/>
      <c r="K3" s="12" t="s">
        <v>4</v>
      </c>
      <c r="L3" s="62">
        <v>41902</v>
      </c>
      <c r="M3" s="63"/>
      <c r="N3" s="15" t="s">
        <v>74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154</v>
      </c>
      <c r="C6" s="36" t="s">
        <v>245</v>
      </c>
      <c r="D6" s="19">
        <v>41901</v>
      </c>
      <c r="E6" s="19">
        <v>41902</v>
      </c>
      <c r="F6" s="20">
        <v>50783</v>
      </c>
      <c r="G6" s="21">
        <v>30100</v>
      </c>
      <c r="H6" s="22"/>
      <c r="I6" s="22"/>
      <c r="J6" s="22"/>
      <c r="K6" s="22">
        <v>30100</v>
      </c>
      <c r="L6" s="22"/>
      <c r="M6" s="22"/>
      <c r="N6" s="22">
        <f>G6+I6</f>
        <v>30100</v>
      </c>
    </row>
    <row r="7" spans="1:14" x14ac:dyDescent="0.25">
      <c r="A7" s="24"/>
      <c r="B7" s="28" t="s">
        <v>299</v>
      </c>
      <c r="C7" s="29" t="s">
        <v>29</v>
      </c>
      <c r="D7" s="19">
        <v>41902</v>
      </c>
      <c r="E7" s="19">
        <v>41903</v>
      </c>
      <c r="F7" s="20">
        <v>50784</v>
      </c>
      <c r="G7" s="21">
        <v>30250</v>
      </c>
      <c r="H7" s="22"/>
      <c r="I7" s="22"/>
      <c r="J7" s="22">
        <v>14250</v>
      </c>
      <c r="K7" s="22"/>
      <c r="L7" s="22"/>
      <c r="M7" s="22">
        <v>16000</v>
      </c>
      <c r="N7" s="22">
        <f t="shared" ref="N7:N28" si="0">G7+I7</f>
        <v>30250</v>
      </c>
    </row>
    <row r="8" spans="1:14" x14ac:dyDescent="0.25">
      <c r="A8" s="27"/>
      <c r="B8" s="25" t="s">
        <v>300</v>
      </c>
      <c r="C8" s="31" t="s">
        <v>29</v>
      </c>
      <c r="D8" s="19">
        <v>41902</v>
      </c>
      <c r="E8" s="19">
        <v>41903</v>
      </c>
      <c r="F8" s="20">
        <v>50785</v>
      </c>
      <c r="G8" s="21">
        <v>273250</v>
      </c>
      <c r="H8" s="22"/>
      <c r="I8" s="22"/>
      <c r="J8" s="22">
        <v>165250</v>
      </c>
      <c r="K8" s="22"/>
      <c r="L8" s="22"/>
      <c r="M8" s="22">
        <v>108000</v>
      </c>
      <c r="N8" s="22">
        <f t="shared" si="0"/>
        <v>273250</v>
      </c>
    </row>
    <row r="9" spans="1:14" x14ac:dyDescent="0.25">
      <c r="A9" s="27"/>
      <c r="B9" s="28" t="s">
        <v>301</v>
      </c>
      <c r="C9" s="29" t="s">
        <v>29</v>
      </c>
      <c r="D9" s="19">
        <v>41902</v>
      </c>
      <c r="E9" s="19">
        <v>41903</v>
      </c>
      <c r="F9" s="20">
        <v>50786</v>
      </c>
      <c r="G9" s="21">
        <v>29700</v>
      </c>
      <c r="H9" s="29"/>
      <c r="I9" s="22"/>
      <c r="J9" s="22">
        <v>29700</v>
      </c>
      <c r="K9" s="22"/>
      <c r="L9" s="22"/>
      <c r="M9" s="22"/>
      <c r="N9" s="22">
        <f t="shared" si="0"/>
        <v>29700</v>
      </c>
    </row>
    <row r="10" spans="1:14" x14ac:dyDescent="0.25">
      <c r="A10" s="27"/>
      <c r="B10" s="25" t="s">
        <v>302</v>
      </c>
      <c r="C10" s="26" t="s">
        <v>29</v>
      </c>
      <c r="D10" s="19"/>
      <c r="E10" s="19"/>
      <c r="F10" s="20">
        <v>50787</v>
      </c>
      <c r="G10" s="21"/>
      <c r="H10" s="22" t="s">
        <v>28</v>
      </c>
      <c r="I10" s="22">
        <v>2000</v>
      </c>
      <c r="J10" s="22">
        <v>2000</v>
      </c>
      <c r="K10" s="22"/>
      <c r="L10" s="22"/>
      <c r="M10" s="22"/>
      <c r="N10" s="22">
        <f t="shared" si="0"/>
        <v>2000</v>
      </c>
    </row>
    <row r="11" spans="1:14" x14ac:dyDescent="0.25">
      <c r="A11" s="27"/>
      <c r="B11" s="25" t="s">
        <v>303</v>
      </c>
      <c r="C11" s="26" t="s">
        <v>29</v>
      </c>
      <c r="D11" s="19">
        <v>41902</v>
      </c>
      <c r="E11" s="19">
        <v>41903</v>
      </c>
      <c r="F11" s="20">
        <v>50788</v>
      </c>
      <c r="G11" s="21">
        <v>30240</v>
      </c>
      <c r="H11" s="22"/>
      <c r="I11" s="22"/>
      <c r="J11" s="22">
        <v>10240</v>
      </c>
      <c r="K11" s="22"/>
      <c r="L11" s="22"/>
      <c r="M11" s="22">
        <v>20000</v>
      </c>
      <c r="N11" s="22">
        <f t="shared" si="0"/>
        <v>30240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395540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393540</v>
      </c>
      <c r="H30" s="43"/>
      <c r="I30" s="22">
        <f>SUM(I6:I29)</f>
        <v>2000</v>
      </c>
      <c r="J30" s="22">
        <f>SUM(J6:J29)</f>
        <v>221440</v>
      </c>
      <c r="K30" s="22">
        <f>SUM(K6:K29)</f>
        <v>30100</v>
      </c>
      <c r="L30" s="22">
        <f>SUM(L6:L29)</f>
        <v>0</v>
      </c>
      <c r="M30" s="22">
        <f>SUM(M6:M29)</f>
        <v>144000</v>
      </c>
      <c r="N30" s="22">
        <f t="shared" ref="N30" si="1">G30+I30</f>
        <v>395540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92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92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221440</v>
      </c>
      <c r="D36" s="1"/>
      <c r="E36" s="1"/>
      <c r="F36" s="92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221440</v>
      </c>
      <c r="D37" s="1"/>
      <c r="E37" s="1"/>
      <c r="F37" s="92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51181102362204722" right="0.51181102362204722" top="0.74803149606299213" bottom="0.74803149606299213" header="0.31496062992125984" footer="0.31496062992125984"/>
  <pageSetup paperSize="9" scale="77" orientation="landscape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sqref="A1:N37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1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52</v>
      </c>
      <c r="E3" s="114"/>
      <c r="F3" s="114"/>
      <c r="G3" s="115"/>
      <c r="H3" s="5"/>
      <c r="I3" s="1"/>
      <c r="J3" s="11"/>
      <c r="K3" s="12" t="s">
        <v>4</v>
      </c>
      <c r="L3" s="62">
        <v>41901</v>
      </c>
      <c r="M3" s="63"/>
      <c r="N3" s="15" t="s">
        <v>53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114</v>
      </c>
      <c r="C6" s="36" t="s">
        <v>100</v>
      </c>
      <c r="D6" s="19">
        <v>41900</v>
      </c>
      <c r="E6" s="19">
        <v>41901</v>
      </c>
      <c r="F6" s="20">
        <v>50777</v>
      </c>
      <c r="G6" s="21">
        <v>19000</v>
      </c>
      <c r="H6" s="22"/>
      <c r="I6" s="22"/>
      <c r="J6" s="22">
        <v>19000</v>
      </c>
      <c r="K6" s="22"/>
      <c r="L6" s="22"/>
      <c r="M6" s="22"/>
      <c r="N6" s="22">
        <f>G6+I6</f>
        <v>19000</v>
      </c>
    </row>
    <row r="7" spans="1:14" x14ac:dyDescent="0.25">
      <c r="A7" s="24"/>
      <c r="B7" s="28" t="s">
        <v>293</v>
      </c>
      <c r="C7" s="29" t="s">
        <v>294</v>
      </c>
      <c r="D7" s="19">
        <v>41901</v>
      </c>
      <c r="E7" s="19">
        <v>41902</v>
      </c>
      <c r="F7" s="20">
        <v>50778</v>
      </c>
      <c r="G7" s="21">
        <v>22000</v>
      </c>
      <c r="H7" s="22"/>
      <c r="I7" s="22"/>
      <c r="J7" s="22"/>
      <c r="K7" s="22">
        <v>22000</v>
      </c>
      <c r="L7" s="22"/>
      <c r="M7" s="22"/>
      <c r="N7" s="22">
        <f t="shared" ref="N7:N28" si="0">G7+I7</f>
        <v>22000</v>
      </c>
    </row>
    <row r="8" spans="1:14" x14ac:dyDescent="0.25">
      <c r="A8" s="27"/>
      <c r="B8" s="25" t="s">
        <v>295</v>
      </c>
      <c r="C8" s="31" t="s">
        <v>294</v>
      </c>
      <c r="D8" s="19">
        <v>41901</v>
      </c>
      <c r="E8" s="19">
        <v>41902</v>
      </c>
      <c r="F8" s="20">
        <v>50779</v>
      </c>
      <c r="G8" s="21">
        <v>22000</v>
      </c>
      <c r="H8" s="22"/>
      <c r="I8" s="22"/>
      <c r="J8" s="22">
        <v>22000</v>
      </c>
      <c r="K8" s="22"/>
      <c r="L8" s="22"/>
      <c r="M8" s="22"/>
      <c r="N8" s="22">
        <f t="shared" si="0"/>
        <v>22000</v>
      </c>
    </row>
    <row r="9" spans="1:14" x14ac:dyDescent="0.25">
      <c r="A9" s="27"/>
      <c r="B9" s="28" t="s">
        <v>296</v>
      </c>
      <c r="C9" s="29" t="s">
        <v>294</v>
      </c>
      <c r="D9" s="19">
        <v>41901</v>
      </c>
      <c r="E9" s="19">
        <v>41902</v>
      </c>
      <c r="F9" s="20">
        <v>50780</v>
      </c>
      <c r="G9" s="21">
        <v>22000</v>
      </c>
      <c r="H9" s="29"/>
      <c r="I9" s="22"/>
      <c r="J9" s="22"/>
      <c r="K9" s="22">
        <v>22000</v>
      </c>
      <c r="L9" s="22"/>
      <c r="M9" s="22"/>
      <c r="N9" s="22">
        <f t="shared" si="0"/>
        <v>22000</v>
      </c>
    </row>
    <row r="10" spans="1:14" x14ac:dyDescent="0.25">
      <c r="A10" s="27"/>
      <c r="B10" s="25" t="s">
        <v>295</v>
      </c>
      <c r="C10" s="26" t="s">
        <v>294</v>
      </c>
      <c r="D10" s="19">
        <v>41901</v>
      </c>
      <c r="E10" s="19">
        <v>41902</v>
      </c>
      <c r="F10" s="20">
        <v>50781</v>
      </c>
      <c r="G10" s="21">
        <v>22000</v>
      </c>
      <c r="H10" s="22"/>
      <c r="I10" s="22"/>
      <c r="J10" s="22">
        <v>22000</v>
      </c>
      <c r="K10" s="22"/>
      <c r="L10" s="22"/>
      <c r="M10" s="22"/>
      <c r="N10" s="22">
        <f t="shared" si="0"/>
        <v>22000</v>
      </c>
    </row>
    <row r="11" spans="1:14" x14ac:dyDescent="0.25">
      <c r="A11" s="27"/>
      <c r="B11" s="25" t="s">
        <v>298</v>
      </c>
      <c r="C11" s="26" t="s">
        <v>297</v>
      </c>
      <c r="D11" s="19">
        <v>41901</v>
      </c>
      <c r="E11" s="19">
        <v>41902</v>
      </c>
      <c r="F11" s="20">
        <v>50782</v>
      </c>
      <c r="G11" s="21">
        <v>22000</v>
      </c>
      <c r="H11" s="22"/>
      <c r="I11" s="22"/>
      <c r="J11" s="22">
        <v>22000</v>
      </c>
      <c r="K11" s="22"/>
      <c r="L11" s="22"/>
      <c r="M11" s="22"/>
      <c r="N11" s="22">
        <f t="shared" si="0"/>
        <v>22000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129000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129000</v>
      </c>
      <c r="H30" s="43"/>
      <c r="I30" s="22">
        <f>SUM(I6:I29)</f>
        <v>0</v>
      </c>
      <c r="J30" s="22">
        <f>SUM(J6:J29)</f>
        <v>85000</v>
      </c>
      <c r="K30" s="22">
        <f>SUM(K6:K29)</f>
        <v>44000</v>
      </c>
      <c r="L30" s="22">
        <f>SUM(L6:L29)</f>
        <v>0</v>
      </c>
      <c r="M30" s="22">
        <f>SUM(M6:M29)</f>
        <v>0</v>
      </c>
      <c r="N30" s="22">
        <f t="shared" ref="N30" si="1">G30+I30</f>
        <v>129000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91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91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85000</v>
      </c>
      <c r="D36" s="1"/>
      <c r="E36" s="1"/>
      <c r="F36" s="91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85000</v>
      </c>
      <c r="D37" s="1"/>
      <c r="E37" s="1"/>
      <c r="F37" s="91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51181102362204722" right="0.51181102362204722" top="0.74803149606299213" bottom="0.74803149606299213" header="0.31496062992125984" footer="0.31496062992125984"/>
  <pageSetup paperSize="9" scale="77" orientation="landscape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sqref="A1:N37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0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30</v>
      </c>
      <c r="E3" s="114"/>
      <c r="F3" s="114"/>
      <c r="G3" s="115"/>
      <c r="H3" s="5"/>
      <c r="I3" s="1"/>
      <c r="J3" s="11"/>
      <c r="K3" s="12" t="s">
        <v>4</v>
      </c>
      <c r="L3" s="62">
        <v>41901</v>
      </c>
      <c r="M3" s="63"/>
      <c r="N3" s="15" t="s">
        <v>74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285</v>
      </c>
      <c r="C6" s="36" t="s">
        <v>108</v>
      </c>
      <c r="D6" s="19">
        <v>41900</v>
      </c>
      <c r="E6" s="19">
        <v>41901</v>
      </c>
      <c r="F6" s="20">
        <v>50771</v>
      </c>
      <c r="G6" s="21">
        <v>19000</v>
      </c>
      <c r="H6" s="22"/>
      <c r="I6" s="22"/>
      <c r="J6" s="22"/>
      <c r="K6" s="22">
        <v>19000</v>
      </c>
      <c r="L6" s="22"/>
      <c r="M6" s="22"/>
      <c r="N6" s="22">
        <f>G6+I6</f>
        <v>19000</v>
      </c>
    </row>
    <row r="7" spans="1:14" x14ac:dyDescent="0.25">
      <c r="A7" s="24"/>
      <c r="B7" s="28" t="s">
        <v>286</v>
      </c>
      <c r="C7" s="29" t="s">
        <v>287</v>
      </c>
      <c r="D7" s="19">
        <v>41899</v>
      </c>
      <c r="E7" s="19">
        <v>41901</v>
      </c>
      <c r="F7" s="20">
        <v>50772</v>
      </c>
      <c r="G7" s="21">
        <v>38000</v>
      </c>
      <c r="H7" s="22"/>
      <c r="I7" s="22"/>
      <c r="J7" s="22"/>
      <c r="K7" s="22"/>
      <c r="L7" s="22">
        <v>38000</v>
      </c>
      <c r="M7" s="22"/>
      <c r="N7" s="22">
        <f t="shared" ref="N7:N28" si="0">G7+I7</f>
        <v>38000</v>
      </c>
    </row>
    <row r="8" spans="1:14" x14ac:dyDescent="0.25">
      <c r="A8" s="27"/>
      <c r="B8" s="25" t="s">
        <v>288</v>
      </c>
      <c r="C8" s="31" t="s">
        <v>289</v>
      </c>
      <c r="D8" s="19">
        <v>41900</v>
      </c>
      <c r="E8" s="19">
        <v>41901</v>
      </c>
      <c r="F8" s="20">
        <v>50773</v>
      </c>
      <c r="G8" s="21">
        <v>88000</v>
      </c>
      <c r="H8" s="22"/>
      <c r="I8" s="22"/>
      <c r="J8" s="22"/>
      <c r="K8" s="22">
        <v>88000</v>
      </c>
      <c r="L8" s="22"/>
      <c r="M8" s="22"/>
      <c r="N8" s="22">
        <f t="shared" si="0"/>
        <v>88000</v>
      </c>
    </row>
    <row r="9" spans="1:14" x14ac:dyDescent="0.25">
      <c r="A9" s="27"/>
      <c r="B9" s="28" t="s">
        <v>290</v>
      </c>
      <c r="C9" s="29" t="s">
        <v>178</v>
      </c>
      <c r="D9" s="19">
        <v>41898</v>
      </c>
      <c r="E9" s="19">
        <v>41901</v>
      </c>
      <c r="F9" s="20">
        <v>50774</v>
      </c>
      <c r="G9" s="21">
        <v>71280</v>
      </c>
      <c r="H9" s="29"/>
      <c r="I9" s="22"/>
      <c r="J9" s="22"/>
      <c r="K9" s="22">
        <v>71280</v>
      </c>
      <c r="L9" s="22"/>
      <c r="M9" s="22"/>
      <c r="N9" s="22">
        <f t="shared" si="0"/>
        <v>71280</v>
      </c>
    </row>
    <row r="10" spans="1:14" x14ac:dyDescent="0.25">
      <c r="A10" s="27"/>
      <c r="B10" s="25" t="s">
        <v>291</v>
      </c>
      <c r="C10" s="26" t="s">
        <v>292</v>
      </c>
      <c r="D10" s="19">
        <v>41902</v>
      </c>
      <c r="E10" s="19">
        <v>41904</v>
      </c>
      <c r="F10" s="20">
        <v>50775</v>
      </c>
      <c r="G10" s="21">
        <v>42930</v>
      </c>
      <c r="H10" s="22"/>
      <c r="I10" s="22"/>
      <c r="J10" s="22"/>
      <c r="K10" s="22">
        <v>42930</v>
      </c>
      <c r="L10" s="22"/>
      <c r="M10" s="22"/>
      <c r="N10" s="22">
        <f t="shared" si="0"/>
        <v>42930</v>
      </c>
    </row>
    <row r="11" spans="1:14" x14ac:dyDescent="0.25">
      <c r="A11" s="27"/>
      <c r="B11" s="25" t="s">
        <v>30</v>
      </c>
      <c r="C11" s="26" t="s">
        <v>29</v>
      </c>
      <c r="D11" s="19"/>
      <c r="E11" s="19"/>
      <c r="F11" s="20">
        <v>50776</v>
      </c>
      <c r="G11" s="21"/>
      <c r="H11" s="22" t="s">
        <v>28</v>
      </c>
      <c r="I11" s="22">
        <v>2800</v>
      </c>
      <c r="J11" s="22">
        <v>2800</v>
      </c>
      <c r="K11" s="22"/>
      <c r="L11" s="22"/>
      <c r="M11" s="22"/>
      <c r="N11" s="22">
        <f t="shared" si="0"/>
        <v>2800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262010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259210</v>
      </c>
      <c r="H30" s="43"/>
      <c r="I30" s="22">
        <f>SUM(I6:I29)</f>
        <v>2800</v>
      </c>
      <c r="J30" s="22">
        <f>SUM(J6:J29)</f>
        <v>2800</v>
      </c>
      <c r="K30" s="22">
        <f>SUM(K6:K29)</f>
        <v>221210</v>
      </c>
      <c r="L30" s="22">
        <f>SUM(L6:L29)</f>
        <v>38000</v>
      </c>
      <c r="M30" s="22">
        <f>SUM(M6:M29)</f>
        <v>0</v>
      </c>
      <c r="N30" s="22">
        <f t="shared" ref="N30" si="1">G30+I30</f>
        <v>262010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90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90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2800</v>
      </c>
      <c r="D36" s="1"/>
      <c r="E36" s="1"/>
      <c r="F36" s="90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2800</v>
      </c>
      <c r="D37" s="1"/>
      <c r="E37" s="1"/>
      <c r="F37" s="90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51181102362204722" right="0.51181102362204722" top="0.74803149606299213" bottom="0.74803149606299213" header="0.31496062992125984" footer="0.31496062992125984"/>
  <pageSetup paperSize="9" scale="77" orientation="landscape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sqref="A1:N37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9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279</v>
      </c>
      <c r="E3" s="114"/>
      <c r="F3" s="114"/>
      <c r="G3" s="115"/>
      <c r="H3" s="5"/>
      <c r="I3" s="1"/>
      <c r="J3" s="11"/>
      <c r="K3" s="12" t="s">
        <v>4</v>
      </c>
      <c r="L3" s="62">
        <v>41900</v>
      </c>
      <c r="M3" s="63"/>
      <c r="N3" s="15" t="s">
        <v>53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280</v>
      </c>
      <c r="C6" s="36" t="s">
        <v>44</v>
      </c>
      <c r="D6" s="19">
        <v>41900</v>
      </c>
      <c r="E6" s="19">
        <v>41901</v>
      </c>
      <c r="F6" s="20">
        <v>50767</v>
      </c>
      <c r="G6" s="21">
        <v>25110</v>
      </c>
      <c r="H6" s="22"/>
      <c r="I6" s="22"/>
      <c r="J6" s="22"/>
      <c r="K6" s="22">
        <v>25110</v>
      </c>
      <c r="L6" s="22"/>
      <c r="M6" s="22"/>
      <c r="N6" s="22">
        <f>G6+I6</f>
        <v>25110</v>
      </c>
    </row>
    <row r="7" spans="1:14" x14ac:dyDescent="0.25">
      <c r="A7" s="24"/>
      <c r="B7" s="28" t="s">
        <v>281</v>
      </c>
      <c r="C7" s="29" t="s">
        <v>282</v>
      </c>
      <c r="D7" s="19">
        <v>41900</v>
      </c>
      <c r="E7" s="19">
        <v>41901</v>
      </c>
      <c r="F7" s="20">
        <v>50768</v>
      </c>
      <c r="G7" s="21">
        <v>19000</v>
      </c>
      <c r="H7" s="22"/>
      <c r="I7" s="22"/>
      <c r="J7" s="22"/>
      <c r="K7" s="22">
        <v>19000</v>
      </c>
      <c r="L7" s="22"/>
      <c r="M7" s="22"/>
      <c r="N7" s="22">
        <f t="shared" ref="N7:N28" si="0">G7+I7</f>
        <v>19000</v>
      </c>
    </row>
    <row r="8" spans="1:14" x14ac:dyDescent="0.25">
      <c r="A8" s="27"/>
      <c r="B8" s="25" t="s">
        <v>283</v>
      </c>
      <c r="C8" s="31" t="s">
        <v>284</v>
      </c>
      <c r="D8" s="19">
        <v>41900</v>
      </c>
      <c r="E8" s="19">
        <v>41901</v>
      </c>
      <c r="F8" s="20">
        <v>50769</v>
      </c>
      <c r="G8" s="21">
        <v>19000</v>
      </c>
      <c r="H8" s="22"/>
      <c r="I8" s="22"/>
      <c r="J8" s="22"/>
      <c r="K8" s="22">
        <v>19000</v>
      </c>
      <c r="L8" s="22"/>
      <c r="M8" s="22"/>
      <c r="N8" s="22">
        <f t="shared" si="0"/>
        <v>19000</v>
      </c>
    </row>
    <row r="9" spans="1:14" x14ac:dyDescent="0.25">
      <c r="A9" s="27"/>
      <c r="B9" s="28" t="s">
        <v>283</v>
      </c>
      <c r="C9" s="29" t="s">
        <v>178</v>
      </c>
      <c r="D9" s="19">
        <v>41900</v>
      </c>
      <c r="E9" s="19">
        <v>41901</v>
      </c>
      <c r="F9" s="20">
        <v>50770</v>
      </c>
      <c r="G9" s="21">
        <v>14577.2</v>
      </c>
      <c r="H9" s="29"/>
      <c r="I9" s="22"/>
      <c r="J9" s="22"/>
      <c r="K9" s="22">
        <v>14577.2</v>
      </c>
      <c r="L9" s="22"/>
      <c r="M9" s="22"/>
      <c r="N9" s="22">
        <f t="shared" si="0"/>
        <v>14577.2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2"/>
      <c r="J10" s="22"/>
      <c r="K10" s="22"/>
      <c r="L10" s="22"/>
      <c r="M10" s="22"/>
      <c r="N10" s="22">
        <f t="shared" si="0"/>
        <v>0</v>
      </c>
    </row>
    <row r="11" spans="1:14" x14ac:dyDescent="0.25">
      <c r="A11" s="27"/>
      <c r="B11" s="25"/>
      <c r="C11" s="26"/>
      <c r="D11" s="19"/>
      <c r="E11" s="19"/>
      <c r="F11" s="20"/>
      <c r="G11" s="21"/>
      <c r="H11" s="22"/>
      <c r="I11" s="22"/>
      <c r="J11" s="22"/>
      <c r="K11" s="22"/>
      <c r="L11" s="22"/>
      <c r="M11" s="22"/>
      <c r="N11" s="22">
        <f t="shared" si="0"/>
        <v>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77687.199999999997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77687.199999999997</v>
      </c>
      <c r="H30" s="43"/>
      <c r="I30" s="22">
        <f>SUM(I6:I29)</f>
        <v>0</v>
      </c>
      <c r="J30" s="22">
        <f>SUM(J6:J29)</f>
        <v>0</v>
      </c>
      <c r="K30" s="22">
        <f>SUM(K6:K29)</f>
        <v>77687.199999999997</v>
      </c>
      <c r="L30" s="22">
        <f>SUM(L6:L29)</f>
        <v>0</v>
      </c>
      <c r="M30" s="22">
        <f>SUM(M6:M29)</f>
        <v>0</v>
      </c>
      <c r="N30" s="22">
        <f t="shared" ref="N30" si="1">G30+I30</f>
        <v>77687.199999999997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89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89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0</v>
      </c>
      <c r="D36" s="1"/>
      <c r="E36" s="1"/>
      <c r="F36" s="89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0</v>
      </c>
      <c r="D37" s="1"/>
      <c r="E37" s="1"/>
      <c r="F37" s="89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51181102362204722" right="0.51181102362204722" top="0.74803149606299213" bottom="0.74803149606299213" header="0.31496062992125984" footer="0.31496062992125984"/>
  <pageSetup paperSize="9" scale="77" orientation="landscape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16" workbookViewId="0">
      <selection activeCell="G37" sqref="A1:N37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8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102</v>
      </c>
      <c r="E3" s="114"/>
      <c r="F3" s="114"/>
      <c r="G3" s="115"/>
      <c r="H3" s="5"/>
      <c r="I3" s="1"/>
      <c r="J3" s="11"/>
      <c r="K3" s="12" t="s">
        <v>4</v>
      </c>
      <c r="L3" s="62">
        <v>41900</v>
      </c>
      <c r="M3" s="63"/>
      <c r="N3" s="15" t="s">
        <v>74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274</v>
      </c>
      <c r="C6" s="36" t="s">
        <v>275</v>
      </c>
      <c r="D6" s="19">
        <v>41900</v>
      </c>
      <c r="E6" s="19">
        <v>41901</v>
      </c>
      <c r="F6" s="20">
        <v>50764</v>
      </c>
      <c r="G6" s="21">
        <v>19000</v>
      </c>
      <c r="H6" s="22"/>
      <c r="I6" s="22"/>
      <c r="J6" s="22"/>
      <c r="K6" s="22">
        <v>19000</v>
      </c>
      <c r="L6" s="22"/>
      <c r="M6" s="22"/>
      <c r="N6" s="22">
        <f>G6+I6</f>
        <v>19000</v>
      </c>
    </row>
    <row r="7" spans="1:14" x14ac:dyDescent="0.25">
      <c r="A7" s="24"/>
      <c r="B7" s="28" t="s">
        <v>278</v>
      </c>
      <c r="C7" s="29" t="s">
        <v>100</v>
      </c>
      <c r="D7" s="19">
        <v>41889</v>
      </c>
      <c r="E7" s="19">
        <v>41894</v>
      </c>
      <c r="F7" s="20">
        <v>50765</v>
      </c>
      <c r="G7" s="21">
        <v>1601640</v>
      </c>
      <c r="H7" s="22"/>
      <c r="I7" s="22"/>
      <c r="J7" s="22"/>
      <c r="K7" s="22"/>
      <c r="L7" s="22"/>
      <c r="M7" s="22">
        <v>1601640</v>
      </c>
      <c r="N7" s="22">
        <f t="shared" ref="N7:N28" si="0">G7+I7</f>
        <v>1601640</v>
      </c>
    </row>
    <row r="8" spans="1:14" x14ac:dyDescent="0.25">
      <c r="A8" s="27"/>
      <c r="B8" s="25" t="s">
        <v>276</v>
      </c>
      <c r="C8" s="31" t="s">
        <v>277</v>
      </c>
      <c r="D8" s="19">
        <v>41900</v>
      </c>
      <c r="E8" s="19">
        <v>41901</v>
      </c>
      <c r="F8" s="20">
        <v>50766</v>
      </c>
      <c r="G8" s="21">
        <v>22000</v>
      </c>
      <c r="H8" s="22"/>
      <c r="I8" s="22"/>
      <c r="J8" s="22">
        <v>22000</v>
      </c>
      <c r="K8" s="22"/>
      <c r="L8" s="22"/>
      <c r="M8" s="22"/>
      <c r="N8" s="22">
        <f t="shared" si="0"/>
        <v>22000</v>
      </c>
    </row>
    <row r="9" spans="1:14" x14ac:dyDescent="0.25">
      <c r="A9" s="27"/>
      <c r="B9" s="28"/>
      <c r="C9" s="29"/>
      <c r="D9" s="19"/>
      <c r="E9" s="19"/>
      <c r="F9" s="20"/>
      <c r="G9" s="21"/>
      <c r="H9" s="29"/>
      <c r="I9" s="22"/>
      <c r="J9" s="22"/>
      <c r="K9" s="22"/>
      <c r="L9" s="22"/>
      <c r="M9" s="22"/>
      <c r="N9" s="22">
        <f t="shared" si="0"/>
        <v>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2"/>
      <c r="J10" s="22"/>
      <c r="K10" s="22"/>
      <c r="L10" s="22"/>
      <c r="M10" s="22"/>
      <c r="N10" s="22">
        <f t="shared" si="0"/>
        <v>0</v>
      </c>
    </row>
    <row r="11" spans="1:14" x14ac:dyDescent="0.25">
      <c r="A11" s="27"/>
      <c r="B11" s="25"/>
      <c r="C11" s="26"/>
      <c r="D11" s="19"/>
      <c r="E11" s="19"/>
      <c r="F11" s="20"/>
      <c r="G11" s="21"/>
      <c r="H11" s="22"/>
      <c r="I11" s="22"/>
      <c r="J11" s="22"/>
      <c r="K11" s="22"/>
      <c r="L11" s="22"/>
      <c r="M11" s="22"/>
      <c r="N11" s="22">
        <f t="shared" si="0"/>
        <v>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1642640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1642640</v>
      </c>
      <c r="H30" s="43"/>
      <c r="I30" s="22">
        <f>SUM(I6:I29)</f>
        <v>0</v>
      </c>
      <c r="J30" s="22">
        <f>SUM(J6:J29)</f>
        <v>22000</v>
      </c>
      <c r="K30" s="22">
        <f>SUM(K6:K29)</f>
        <v>19000</v>
      </c>
      <c r="L30" s="22">
        <f>SUM(L6:L29)</f>
        <v>0</v>
      </c>
      <c r="M30" s="22">
        <f>SUM(M6:M29)</f>
        <v>1601640</v>
      </c>
      <c r="N30" s="22">
        <f t="shared" ref="N30" si="1">G30+I30</f>
        <v>1642640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88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88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22000</v>
      </c>
      <c r="D36" s="1"/>
      <c r="E36" s="1"/>
      <c r="F36" s="88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22000</v>
      </c>
      <c r="D37" s="1"/>
      <c r="E37" s="1"/>
      <c r="F37" s="88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sortState ref="B6:M8">
    <sortCondition ref="F6:F8"/>
  </sortState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51181102362204722" right="0.51181102362204722" top="0.74803149606299213" bottom="0.74803149606299213" header="0.31496062992125984" footer="0.31496062992125984"/>
  <pageSetup paperSize="9" scale="77" orientation="landscape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19" workbookViewId="0">
      <selection activeCell="C34" sqref="C34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7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32</v>
      </c>
      <c r="E3" s="114"/>
      <c r="F3" s="114"/>
      <c r="G3" s="115"/>
      <c r="H3" s="5"/>
      <c r="I3" s="1"/>
      <c r="J3" s="11"/>
      <c r="K3" s="12" t="s">
        <v>4</v>
      </c>
      <c r="L3" s="62">
        <v>41899</v>
      </c>
      <c r="M3" s="63"/>
      <c r="N3" s="15" t="s">
        <v>53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262</v>
      </c>
      <c r="C6" s="36" t="s">
        <v>263</v>
      </c>
      <c r="D6" s="19">
        <v>41899</v>
      </c>
      <c r="E6" s="19">
        <v>41900</v>
      </c>
      <c r="F6" s="20">
        <v>50753</v>
      </c>
      <c r="G6" s="21">
        <v>19000</v>
      </c>
      <c r="H6" s="22"/>
      <c r="I6" s="22"/>
      <c r="J6" s="22"/>
      <c r="K6" s="22">
        <v>19000</v>
      </c>
      <c r="L6" s="22"/>
      <c r="M6" s="22"/>
      <c r="N6" s="22">
        <f>G6+I6</f>
        <v>19000</v>
      </c>
    </row>
    <row r="7" spans="1:14" x14ac:dyDescent="0.25">
      <c r="A7" s="24"/>
      <c r="B7" s="25" t="s">
        <v>264</v>
      </c>
      <c r="C7" s="31" t="s">
        <v>41</v>
      </c>
      <c r="D7" s="19">
        <v>41899</v>
      </c>
      <c r="E7" s="19">
        <v>41902</v>
      </c>
      <c r="F7" s="20">
        <v>50754</v>
      </c>
      <c r="G7" s="21">
        <v>75184.2</v>
      </c>
      <c r="H7" s="22"/>
      <c r="I7" s="22"/>
      <c r="J7" s="22"/>
      <c r="K7" s="22">
        <v>75184.2</v>
      </c>
      <c r="L7" s="22"/>
      <c r="M7" s="22"/>
      <c r="N7" s="22">
        <f t="shared" ref="N7:N28" si="0">G7+I7</f>
        <v>75184.2</v>
      </c>
    </row>
    <row r="8" spans="1:14" x14ac:dyDescent="0.25">
      <c r="A8" s="27"/>
      <c r="B8" s="28" t="s">
        <v>54</v>
      </c>
      <c r="C8" s="29" t="s">
        <v>160</v>
      </c>
      <c r="D8" s="19">
        <v>41899</v>
      </c>
      <c r="E8" s="19">
        <v>41900</v>
      </c>
      <c r="F8" s="20">
        <v>50755</v>
      </c>
      <c r="G8" s="21">
        <v>19469.03</v>
      </c>
      <c r="H8" s="22"/>
      <c r="I8" s="22"/>
      <c r="J8" s="22"/>
      <c r="K8" s="22">
        <v>19469.03</v>
      </c>
      <c r="L8" s="22"/>
      <c r="M8" s="22"/>
      <c r="N8" s="22">
        <f t="shared" si="0"/>
        <v>19469.03</v>
      </c>
    </row>
    <row r="9" spans="1:14" x14ac:dyDescent="0.25">
      <c r="A9" s="27"/>
      <c r="B9" s="28" t="s">
        <v>265</v>
      </c>
      <c r="C9" s="29" t="s">
        <v>76</v>
      </c>
      <c r="D9" s="19">
        <v>41899</v>
      </c>
      <c r="E9" s="19">
        <v>41900</v>
      </c>
      <c r="F9" s="20">
        <v>50756</v>
      </c>
      <c r="G9" s="21">
        <v>24000</v>
      </c>
      <c r="H9" s="29"/>
      <c r="I9" s="22"/>
      <c r="J9" s="22"/>
      <c r="K9" s="22">
        <v>24000</v>
      </c>
      <c r="L9" s="22"/>
      <c r="M9" s="22"/>
      <c r="N9" s="22">
        <f t="shared" si="0"/>
        <v>24000</v>
      </c>
    </row>
    <row r="10" spans="1:14" x14ac:dyDescent="0.25">
      <c r="A10" s="27"/>
      <c r="B10" s="25" t="s">
        <v>266</v>
      </c>
      <c r="C10" s="26" t="s">
        <v>76</v>
      </c>
      <c r="D10" s="19">
        <v>41899</v>
      </c>
      <c r="E10" s="19">
        <v>41900</v>
      </c>
      <c r="F10" s="20">
        <v>50757</v>
      </c>
      <c r="G10" s="21">
        <v>24000</v>
      </c>
      <c r="H10" s="22"/>
      <c r="I10" s="22"/>
      <c r="J10" s="22"/>
      <c r="K10" s="22">
        <v>24000</v>
      </c>
      <c r="L10" s="22"/>
      <c r="M10" s="22"/>
      <c r="N10" s="22">
        <f t="shared" si="0"/>
        <v>24000</v>
      </c>
    </row>
    <row r="11" spans="1:14" x14ac:dyDescent="0.25">
      <c r="A11" s="27"/>
      <c r="B11" s="25" t="s">
        <v>267</v>
      </c>
      <c r="C11" s="26" t="s">
        <v>268</v>
      </c>
      <c r="D11" s="19">
        <v>41899</v>
      </c>
      <c r="E11" s="19">
        <v>41900</v>
      </c>
      <c r="F11" s="20">
        <v>50758</v>
      </c>
      <c r="G11" s="21">
        <v>19000</v>
      </c>
      <c r="H11" s="22"/>
      <c r="I11" s="22"/>
      <c r="J11" s="22"/>
      <c r="K11" s="22">
        <v>19000</v>
      </c>
      <c r="L11" s="22"/>
      <c r="M11" s="22"/>
      <c r="N11" s="22">
        <f t="shared" si="0"/>
        <v>19000</v>
      </c>
    </row>
    <row r="12" spans="1:14" x14ac:dyDescent="0.25">
      <c r="A12" s="27"/>
      <c r="B12" s="28" t="s">
        <v>269</v>
      </c>
      <c r="C12" s="31" t="s">
        <v>76</v>
      </c>
      <c r="D12" s="19">
        <v>41899</v>
      </c>
      <c r="E12" s="19">
        <v>41900</v>
      </c>
      <c r="F12" s="34">
        <v>50759</v>
      </c>
      <c r="G12" s="21">
        <v>24000</v>
      </c>
      <c r="H12" s="22"/>
      <c r="I12" s="22"/>
      <c r="J12" s="22"/>
      <c r="K12" s="22">
        <v>24000</v>
      </c>
      <c r="L12" s="22"/>
      <c r="M12" s="22"/>
      <c r="N12" s="22">
        <f t="shared" si="0"/>
        <v>24000</v>
      </c>
    </row>
    <row r="13" spans="1:14" x14ac:dyDescent="0.25">
      <c r="A13" s="27"/>
      <c r="B13" s="32" t="s">
        <v>270</v>
      </c>
      <c r="C13" s="1" t="s">
        <v>271</v>
      </c>
      <c r="D13" s="19">
        <v>41899</v>
      </c>
      <c r="E13" s="19">
        <v>41900</v>
      </c>
      <c r="F13" s="34">
        <v>50760</v>
      </c>
      <c r="G13" s="21">
        <v>19000</v>
      </c>
      <c r="H13" s="22"/>
      <c r="I13" s="22"/>
      <c r="J13" s="22"/>
      <c r="K13" s="22">
        <v>19000</v>
      </c>
      <c r="L13" s="22"/>
      <c r="M13" s="22"/>
      <c r="N13" s="22">
        <f t="shared" si="0"/>
        <v>19000</v>
      </c>
    </row>
    <row r="14" spans="1:14" x14ac:dyDescent="0.25">
      <c r="A14" s="27"/>
      <c r="B14" s="32" t="s">
        <v>260</v>
      </c>
      <c r="C14" s="24" t="s">
        <v>91</v>
      </c>
      <c r="D14" s="19">
        <v>41899</v>
      </c>
      <c r="E14" s="19">
        <v>41900</v>
      </c>
      <c r="F14" s="34">
        <v>50761</v>
      </c>
      <c r="G14" s="21">
        <v>19000</v>
      </c>
      <c r="H14" s="22"/>
      <c r="I14" s="22"/>
      <c r="J14" s="22"/>
      <c r="K14" s="22">
        <v>19000</v>
      </c>
      <c r="L14" s="22"/>
      <c r="M14" s="22"/>
      <c r="N14" s="22">
        <f t="shared" si="0"/>
        <v>19000</v>
      </c>
    </row>
    <row r="15" spans="1:14" x14ac:dyDescent="0.25">
      <c r="A15" s="27"/>
      <c r="B15" s="32" t="s">
        <v>272</v>
      </c>
      <c r="C15" s="1" t="s">
        <v>44</v>
      </c>
      <c r="D15" s="19">
        <v>41899</v>
      </c>
      <c r="E15" s="19">
        <v>41902</v>
      </c>
      <c r="F15" s="34">
        <v>50762</v>
      </c>
      <c r="G15" s="21">
        <v>75060</v>
      </c>
      <c r="H15" s="22"/>
      <c r="I15" s="22"/>
      <c r="J15" s="22">
        <v>75060</v>
      </c>
      <c r="K15" s="22"/>
      <c r="L15" s="22"/>
      <c r="M15" s="22"/>
      <c r="N15" s="22">
        <f t="shared" si="0"/>
        <v>75060</v>
      </c>
    </row>
    <row r="16" spans="1:14" x14ac:dyDescent="0.25">
      <c r="A16" s="27"/>
      <c r="B16" s="32" t="s">
        <v>273</v>
      </c>
      <c r="C16" s="1" t="s">
        <v>66</v>
      </c>
      <c r="D16" s="19"/>
      <c r="E16" s="19"/>
      <c r="F16" s="34">
        <v>50763</v>
      </c>
      <c r="G16" s="21"/>
      <c r="H16" s="22" t="s">
        <v>67</v>
      </c>
      <c r="I16" s="22">
        <v>2000</v>
      </c>
      <c r="J16" s="22">
        <v>2000</v>
      </c>
      <c r="K16" s="22"/>
      <c r="L16" s="22"/>
      <c r="M16" s="22"/>
      <c r="N16" s="22">
        <f>G16+I16</f>
        <v>2000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319713.23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317713.23</v>
      </c>
      <c r="H30" s="43"/>
      <c r="I30" s="22">
        <f>SUM(I6:I29)</f>
        <v>2000</v>
      </c>
      <c r="J30" s="22">
        <f>SUM(J6:J29)</f>
        <v>77060</v>
      </c>
      <c r="K30" s="22">
        <f>SUM(K6:K29)</f>
        <v>242653.22999999998</v>
      </c>
      <c r="L30" s="22">
        <f>SUM(L6:L29)</f>
        <v>0</v>
      </c>
      <c r="M30" s="22">
        <f>SUM(M6:M29)</f>
        <v>0</v>
      </c>
      <c r="N30" s="22">
        <f t="shared" ref="N30" si="1">G30+I30</f>
        <v>319713.23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 t="s">
        <v>261</v>
      </c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139</v>
      </c>
      <c r="D34" s="1"/>
      <c r="E34" s="1"/>
      <c r="F34" s="87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75060</v>
      </c>
      <c r="D35" s="1"/>
      <c r="E35" s="1"/>
      <c r="F35" s="87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2000</v>
      </c>
      <c r="D36" s="1"/>
      <c r="E36" s="1"/>
      <c r="F36" s="87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77060</v>
      </c>
      <c r="D37" s="1"/>
      <c r="E37" s="1"/>
      <c r="F37" s="87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51181102362204722" right="0.51181102362204722" top="0.74803149606299213" bottom="0.74803149606299213" header="0.31496062992125984" footer="0.31496062992125984"/>
  <pageSetup paperSize="9" scale="77" orientation="landscape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28" workbookViewId="0">
      <selection sqref="A1:N37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6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237</v>
      </c>
      <c r="E3" s="114"/>
      <c r="F3" s="114"/>
      <c r="G3" s="115"/>
      <c r="H3" s="5"/>
      <c r="I3" s="1"/>
      <c r="J3" s="11"/>
      <c r="K3" s="12" t="s">
        <v>4</v>
      </c>
      <c r="L3" s="62">
        <v>41899</v>
      </c>
      <c r="M3" s="63"/>
      <c r="N3" s="15" t="s">
        <v>74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 t="s">
        <v>255</v>
      </c>
      <c r="B6" s="18" t="s">
        <v>256</v>
      </c>
      <c r="C6" s="36" t="s">
        <v>257</v>
      </c>
      <c r="D6" s="19">
        <v>41897</v>
      </c>
      <c r="E6" s="19">
        <v>41899</v>
      </c>
      <c r="F6" s="20">
        <v>50750</v>
      </c>
      <c r="G6" s="21">
        <v>76000</v>
      </c>
      <c r="H6" s="22"/>
      <c r="I6" s="22"/>
      <c r="J6" s="22"/>
      <c r="K6" s="22"/>
      <c r="L6" s="22">
        <v>76000</v>
      </c>
      <c r="M6" s="22"/>
      <c r="N6" s="22">
        <f>G6+I6</f>
        <v>76000</v>
      </c>
    </row>
    <row r="7" spans="1:14" x14ac:dyDescent="0.25">
      <c r="A7" s="24" t="s">
        <v>258</v>
      </c>
      <c r="B7" s="25" t="s">
        <v>259</v>
      </c>
      <c r="C7" s="31" t="s">
        <v>257</v>
      </c>
      <c r="D7" s="19">
        <v>41898</v>
      </c>
      <c r="E7" s="19">
        <v>41899</v>
      </c>
      <c r="F7" s="20">
        <v>50751</v>
      </c>
      <c r="G7" s="21">
        <v>19000</v>
      </c>
      <c r="H7" s="22"/>
      <c r="I7" s="22"/>
      <c r="J7" s="22"/>
      <c r="K7" s="22"/>
      <c r="L7" s="22">
        <v>19000</v>
      </c>
      <c r="M7" s="22"/>
      <c r="N7" s="22">
        <f t="shared" ref="N7:N28" si="0">G7+I7</f>
        <v>19000</v>
      </c>
    </row>
    <row r="8" spans="1:14" x14ac:dyDescent="0.25">
      <c r="A8" s="27"/>
      <c r="B8" s="28"/>
      <c r="C8" s="29"/>
      <c r="D8" s="19"/>
      <c r="E8" s="19"/>
      <c r="F8" s="20"/>
      <c r="G8" s="21"/>
      <c r="H8" s="22"/>
      <c r="I8" s="22"/>
      <c r="J8" s="22"/>
      <c r="K8" s="22"/>
      <c r="L8" s="22"/>
      <c r="M8" s="22"/>
      <c r="N8" s="22">
        <f t="shared" si="0"/>
        <v>0</v>
      </c>
    </row>
    <row r="9" spans="1:14" x14ac:dyDescent="0.25">
      <c r="A9" s="27"/>
      <c r="B9" s="28"/>
      <c r="C9" s="29"/>
      <c r="D9" s="19"/>
      <c r="E9" s="19"/>
      <c r="F9" s="20"/>
      <c r="G9" s="21"/>
      <c r="H9" s="29"/>
      <c r="I9" s="22"/>
      <c r="J9" s="22"/>
      <c r="K9" s="22"/>
      <c r="L9" s="22"/>
      <c r="M9" s="22"/>
      <c r="N9" s="22">
        <f t="shared" si="0"/>
        <v>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2"/>
      <c r="J10" s="22"/>
      <c r="K10" s="22"/>
      <c r="L10" s="22"/>
      <c r="M10" s="22"/>
      <c r="N10" s="22">
        <f t="shared" si="0"/>
        <v>0</v>
      </c>
    </row>
    <row r="11" spans="1:14" x14ac:dyDescent="0.25">
      <c r="A11" s="27"/>
      <c r="B11" s="25"/>
      <c r="C11" s="26"/>
      <c r="D11" s="19"/>
      <c r="E11" s="19"/>
      <c r="F11" s="20"/>
      <c r="G11" s="21"/>
      <c r="H11" s="22"/>
      <c r="I11" s="22"/>
      <c r="J11" s="22"/>
      <c r="K11" s="22"/>
      <c r="L11" s="22"/>
      <c r="M11" s="22"/>
      <c r="N11" s="22">
        <f t="shared" si="0"/>
        <v>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95000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95000</v>
      </c>
      <c r="H30" s="43"/>
      <c r="I30" s="22">
        <f>SUM(I6:I29)</f>
        <v>0</v>
      </c>
      <c r="J30" s="22">
        <f>SUM(J6:J29)</f>
        <v>0</v>
      </c>
      <c r="K30" s="22">
        <f>SUM(K6:K29)</f>
        <v>0</v>
      </c>
      <c r="L30" s="22">
        <f>SUM(L6:L29)</f>
        <v>95000</v>
      </c>
      <c r="M30" s="22">
        <f>SUM(M6:M29)</f>
        <v>0</v>
      </c>
      <c r="N30" s="22">
        <f t="shared" ref="N30" si="1">G30+I30</f>
        <v>95000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86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86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0</v>
      </c>
      <c r="D36" s="1"/>
      <c r="E36" s="1"/>
      <c r="F36" s="86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0</v>
      </c>
      <c r="D37" s="1"/>
      <c r="E37" s="1"/>
      <c r="F37" s="86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51181102362204722" right="0.51181102362204722" top="0.74803149606299213" bottom="0.74803149606299213" header="0.31496062992125984" footer="0.31496062992125984"/>
  <pageSetup paperSize="9" scale="77" orientation="landscape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sqref="A1:N37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6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237</v>
      </c>
      <c r="E3" s="114"/>
      <c r="F3" s="114"/>
      <c r="G3" s="115"/>
      <c r="H3" s="5"/>
      <c r="I3" s="1"/>
      <c r="J3" s="11"/>
      <c r="K3" s="12" t="s">
        <v>4</v>
      </c>
      <c r="L3" s="62">
        <v>41898</v>
      </c>
      <c r="M3" s="63"/>
      <c r="N3" s="15" t="s">
        <v>53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 t="s">
        <v>238</v>
      </c>
      <c r="B6" s="18" t="s">
        <v>59</v>
      </c>
      <c r="C6" s="36" t="s">
        <v>240</v>
      </c>
      <c r="D6" s="19">
        <v>41898</v>
      </c>
      <c r="E6" s="19">
        <v>41899</v>
      </c>
      <c r="F6" s="20">
        <v>50743</v>
      </c>
      <c r="G6" s="21">
        <v>22000</v>
      </c>
      <c r="H6" s="22"/>
      <c r="I6" s="22"/>
      <c r="J6" s="22"/>
      <c r="K6" s="22">
        <v>22000</v>
      </c>
      <c r="L6" s="22"/>
      <c r="M6" s="22"/>
      <c r="N6" s="22">
        <f>G6+I6</f>
        <v>22000</v>
      </c>
    </row>
    <row r="7" spans="1:14" x14ac:dyDescent="0.25">
      <c r="A7" s="24" t="s">
        <v>241</v>
      </c>
      <c r="B7" s="25" t="s">
        <v>242</v>
      </c>
      <c r="C7" s="31" t="s">
        <v>239</v>
      </c>
      <c r="D7" s="19">
        <v>41898</v>
      </c>
      <c r="E7" s="19">
        <v>41899</v>
      </c>
      <c r="F7" s="20">
        <v>50744</v>
      </c>
      <c r="G7" s="21">
        <v>19000</v>
      </c>
      <c r="H7" s="22"/>
      <c r="I7" s="22"/>
      <c r="J7" s="22">
        <v>19000</v>
      </c>
      <c r="K7" s="22"/>
      <c r="L7" s="22"/>
      <c r="M7" s="22"/>
      <c r="N7" s="22">
        <f t="shared" ref="N7:N28" si="0">G7+I7</f>
        <v>19000</v>
      </c>
    </row>
    <row r="8" spans="1:14" x14ac:dyDescent="0.25">
      <c r="A8" s="27" t="s">
        <v>243</v>
      </c>
      <c r="B8" s="28" t="s">
        <v>244</v>
      </c>
      <c r="C8" s="29" t="s">
        <v>240</v>
      </c>
      <c r="D8" s="19">
        <v>41898</v>
      </c>
      <c r="E8" s="19">
        <v>41899</v>
      </c>
      <c r="F8" s="20">
        <v>50745</v>
      </c>
      <c r="G8" s="21">
        <v>41000</v>
      </c>
      <c r="H8" s="22"/>
      <c r="I8" s="22"/>
      <c r="J8" s="22"/>
      <c r="K8" s="22">
        <v>41000</v>
      </c>
      <c r="L8" s="22"/>
      <c r="M8" s="22"/>
      <c r="N8" s="22">
        <f t="shared" si="0"/>
        <v>41000</v>
      </c>
    </row>
    <row r="9" spans="1:14" x14ac:dyDescent="0.25">
      <c r="A9" s="27" t="s">
        <v>246</v>
      </c>
      <c r="B9" s="28" t="s">
        <v>112</v>
      </c>
      <c r="C9" s="29" t="s">
        <v>245</v>
      </c>
      <c r="D9" s="19">
        <v>41898</v>
      </c>
      <c r="E9" s="19">
        <v>41899</v>
      </c>
      <c r="F9" s="20">
        <v>50746</v>
      </c>
      <c r="G9" s="21">
        <v>30100</v>
      </c>
      <c r="H9" s="29"/>
      <c r="I9" s="22"/>
      <c r="J9" s="22"/>
      <c r="K9" s="22">
        <v>30100</v>
      </c>
      <c r="L9" s="22"/>
      <c r="M9" s="22"/>
      <c r="N9" s="22">
        <f t="shared" si="0"/>
        <v>30100</v>
      </c>
    </row>
    <row r="10" spans="1:14" x14ac:dyDescent="0.25">
      <c r="A10" s="27" t="s">
        <v>248</v>
      </c>
      <c r="B10" s="25" t="s">
        <v>247</v>
      </c>
      <c r="C10" s="26" t="s">
        <v>29</v>
      </c>
      <c r="D10" s="19">
        <v>41898</v>
      </c>
      <c r="E10" s="19">
        <v>41899</v>
      </c>
      <c r="F10" s="20">
        <v>50747</v>
      </c>
      <c r="G10" s="21">
        <v>30250</v>
      </c>
      <c r="H10" s="22"/>
      <c r="I10" s="22"/>
      <c r="J10" s="22">
        <v>30250</v>
      </c>
      <c r="K10" s="22"/>
      <c r="L10" s="22"/>
      <c r="M10" s="22"/>
      <c r="N10" s="22">
        <f t="shared" si="0"/>
        <v>30250</v>
      </c>
    </row>
    <row r="11" spans="1:14" x14ac:dyDescent="0.25">
      <c r="A11" s="27" t="s">
        <v>249</v>
      </c>
      <c r="B11" s="25" t="s">
        <v>250</v>
      </c>
      <c r="C11" s="26" t="s">
        <v>251</v>
      </c>
      <c r="D11" s="19">
        <v>41898</v>
      </c>
      <c r="E11" s="19">
        <v>41899</v>
      </c>
      <c r="F11" s="20">
        <v>50748</v>
      </c>
      <c r="G11" s="21">
        <v>19000</v>
      </c>
      <c r="H11" s="22"/>
      <c r="I11" s="22"/>
      <c r="J11" s="22"/>
      <c r="K11" s="22">
        <v>19000</v>
      </c>
      <c r="L11" s="22"/>
      <c r="M11" s="22"/>
      <c r="N11" s="22">
        <f t="shared" si="0"/>
        <v>19000</v>
      </c>
    </row>
    <row r="12" spans="1:14" x14ac:dyDescent="0.25">
      <c r="A12" s="27" t="s">
        <v>253</v>
      </c>
      <c r="B12" s="28" t="s">
        <v>254</v>
      </c>
      <c r="C12" s="31" t="s">
        <v>252</v>
      </c>
      <c r="D12" s="19">
        <v>41898</v>
      </c>
      <c r="E12" s="19">
        <v>41899</v>
      </c>
      <c r="F12" s="34">
        <v>50749</v>
      </c>
      <c r="G12" s="21">
        <v>19000</v>
      </c>
      <c r="H12" s="22"/>
      <c r="I12" s="22"/>
      <c r="J12" s="22"/>
      <c r="K12" s="22">
        <v>19000</v>
      </c>
      <c r="L12" s="22"/>
      <c r="M12" s="22"/>
      <c r="N12" s="22">
        <f t="shared" si="0"/>
        <v>19000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180350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180350</v>
      </c>
      <c r="H30" s="43"/>
      <c r="I30" s="22">
        <f>SUM(I6:I29)</f>
        <v>0</v>
      </c>
      <c r="J30" s="22">
        <f>SUM(J6:J29)</f>
        <v>49250</v>
      </c>
      <c r="K30" s="22">
        <f>SUM(K6:K29)</f>
        <v>131100</v>
      </c>
      <c r="L30" s="22">
        <f>SUM(L6:L29)</f>
        <v>0</v>
      </c>
      <c r="M30" s="22">
        <f>SUM(M6:M29)</f>
        <v>0</v>
      </c>
      <c r="N30" s="22">
        <f t="shared" ref="N30" si="1">G30+I30</f>
        <v>180350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86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86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49250</v>
      </c>
      <c r="D36" s="1"/>
      <c r="E36" s="1"/>
      <c r="F36" s="86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49250</v>
      </c>
      <c r="D37" s="1"/>
      <c r="E37" s="1"/>
      <c r="F37" s="86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51181102362204722" right="0.51181102362204722" top="0.74803149606299213" bottom="0.74803149606299213" header="0.31496062992125984" footer="0.31496062992125984"/>
  <pageSetup paperSize="9" scale="77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C19" sqref="C19"/>
    </sheetView>
  </sheetViews>
  <sheetFormatPr baseColWidth="10" defaultColWidth="9.140625" defaultRowHeight="15" x14ac:dyDescent="0.25"/>
  <cols>
    <col min="1" max="1" width="6.7109375" customWidth="1"/>
    <col min="2" max="2" width="25.425781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10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52</v>
      </c>
      <c r="E3" s="114"/>
      <c r="F3" s="114"/>
      <c r="G3" s="115"/>
      <c r="H3" s="5"/>
      <c r="I3" s="1"/>
      <c r="J3" s="11"/>
      <c r="K3" s="12" t="s">
        <v>4</v>
      </c>
      <c r="L3" s="62">
        <v>41911</v>
      </c>
      <c r="M3" s="63"/>
      <c r="N3" s="15" t="s">
        <v>53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32" t="s">
        <v>411</v>
      </c>
      <c r="C6" s="1" t="s">
        <v>29</v>
      </c>
      <c r="D6" s="19"/>
      <c r="E6" s="19"/>
      <c r="F6" s="20">
        <v>50887</v>
      </c>
      <c r="G6" s="21"/>
      <c r="H6" s="22" t="s">
        <v>412</v>
      </c>
      <c r="I6" s="22">
        <v>33480</v>
      </c>
      <c r="J6" s="22"/>
      <c r="K6" s="22">
        <v>33480</v>
      </c>
      <c r="L6" s="22"/>
      <c r="M6" s="22"/>
      <c r="N6" s="22">
        <f>G6+I6</f>
        <v>33480</v>
      </c>
    </row>
    <row r="7" spans="1:14" x14ac:dyDescent="0.25">
      <c r="A7" s="24"/>
      <c r="B7" s="18" t="s">
        <v>413</v>
      </c>
      <c r="C7" s="36" t="s">
        <v>414</v>
      </c>
      <c r="D7" s="19">
        <v>41911</v>
      </c>
      <c r="E7" s="19">
        <v>41912</v>
      </c>
      <c r="F7" s="20">
        <v>50888</v>
      </c>
      <c r="G7" s="21">
        <v>22000</v>
      </c>
      <c r="H7" s="22"/>
      <c r="I7" s="22"/>
      <c r="J7" s="22">
        <v>22000</v>
      </c>
      <c r="K7" s="22"/>
      <c r="L7" s="22"/>
      <c r="M7" s="22"/>
      <c r="N7" s="22">
        <f t="shared" ref="N7:N29" si="0">G7+I7</f>
        <v>22000</v>
      </c>
    </row>
    <row r="8" spans="1:14" x14ac:dyDescent="0.25">
      <c r="A8" s="27"/>
      <c r="B8" s="18" t="s">
        <v>328</v>
      </c>
      <c r="C8" s="31" t="s">
        <v>358</v>
      </c>
      <c r="D8" s="19">
        <v>41911</v>
      </c>
      <c r="E8" s="19">
        <v>41885</v>
      </c>
      <c r="F8" s="20">
        <v>50889</v>
      </c>
      <c r="G8" s="21">
        <v>88000</v>
      </c>
      <c r="H8" s="22"/>
      <c r="I8" s="22"/>
      <c r="J8" s="22">
        <v>88000</v>
      </c>
      <c r="K8" s="22"/>
      <c r="L8" s="22"/>
      <c r="M8" s="22"/>
      <c r="N8" s="22">
        <f t="shared" si="0"/>
        <v>88000</v>
      </c>
    </row>
    <row r="9" spans="1:14" x14ac:dyDescent="0.25">
      <c r="A9" s="27"/>
      <c r="B9" s="18" t="s">
        <v>415</v>
      </c>
      <c r="C9" s="29" t="s">
        <v>29</v>
      </c>
      <c r="D9" s="19"/>
      <c r="E9" s="19"/>
      <c r="F9" s="20">
        <v>50890</v>
      </c>
      <c r="G9" s="21"/>
      <c r="H9" s="22" t="s">
        <v>28</v>
      </c>
      <c r="I9" s="22">
        <v>6000</v>
      </c>
      <c r="J9" s="22">
        <v>6000</v>
      </c>
      <c r="K9" s="22"/>
      <c r="L9" s="22"/>
      <c r="M9" s="22"/>
      <c r="N9" s="22">
        <f t="shared" si="0"/>
        <v>6000</v>
      </c>
    </row>
    <row r="10" spans="1:14" x14ac:dyDescent="0.25">
      <c r="A10" s="27"/>
      <c r="B10" s="18"/>
      <c r="C10" s="29"/>
      <c r="D10" s="19"/>
      <c r="E10" s="19"/>
      <c r="F10" s="20"/>
      <c r="G10" s="21"/>
      <c r="H10" s="29"/>
      <c r="I10" s="22"/>
      <c r="J10" s="22"/>
      <c r="K10" s="22"/>
      <c r="L10" s="22"/>
      <c r="M10" s="22"/>
      <c r="N10" s="22">
        <f t="shared" si="0"/>
        <v>0</v>
      </c>
    </row>
    <row r="11" spans="1:14" x14ac:dyDescent="0.25">
      <c r="A11" s="27"/>
      <c r="B11" s="18"/>
      <c r="C11" s="26"/>
      <c r="D11" s="19"/>
      <c r="E11" s="19"/>
      <c r="F11" s="20"/>
      <c r="G11" s="21"/>
      <c r="H11" s="22"/>
      <c r="I11" s="22"/>
      <c r="J11" s="22"/>
      <c r="K11" s="22"/>
      <c r="L11" s="22"/>
      <c r="M11" s="22"/>
      <c r="N11" s="22">
        <f t="shared" si="0"/>
        <v>0</v>
      </c>
    </row>
    <row r="12" spans="1:14" x14ac:dyDescent="0.25">
      <c r="A12" s="27"/>
      <c r="B12" s="25"/>
      <c r="C12" s="26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28"/>
      <c r="C13" s="3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1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24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 t="shared" si="0"/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>G17+I17</f>
        <v>0</v>
      </c>
    </row>
    <row r="18" spans="1:14" x14ac:dyDescent="0.25">
      <c r="A18" s="27"/>
      <c r="B18" s="32"/>
      <c r="C18" s="1"/>
      <c r="D18" s="19"/>
      <c r="E18" s="19"/>
      <c r="F18" s="34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27"/>
      <c r="B19" s="35"/>
      <c r="C19" s="36"/>
      <c r="D19" s="19"/>
      <c r="E19" s="19"/>
      <c r="F19" s="33"/>
      <c r="G19" s="21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 t="shared" si="0"/>
        <v>0</v>
      </c>
    </row>
    <row r="21" spans="1:14" x14ac:dyDescent="0.25">
      <c r="A21" s="37"/>
      <c r="B21" s="38"/>
      <c r="C21" s="39"/>
      <c r="D21" s="19"/>
      <c r="E21" s="19"/>
      <c r="F21" s="34"/>
      <c r="G21" s="22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9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>G22+I22</f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 t="shared" si="0"/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>G28+I28</f>
        <v>0</v>
      </c>
    </row>
    <row r="29" spans="1:14" x14ac:dyDescent="0.25">
      <c r="A29" s="37"/>
      <c r="B29" s="5"/>
      <c r="C29" s="1"/>
      <c r="D29" s="19"/>
      <c r="E29" s="19"/>
      <c r="F29" s="34"/>
      <c r="G29" s="21"/>
      <c r="H29" s="22"/>
      <c r="I29" s="22"/>
      <c r="J29" s="22"/>
      <c r="K29" s="22"/>
      <c r="L29" s="22"/>
      <c r="M29" s="22"/>
      <c r="N29" s="22">
        <f t="shared" si="0"/>
        <v>0</v>
      </c>
    </row>
    <row r="30" spans="1:14" x14ac:dyDescent="0.25">
      <c r="A30" s="37"/>
      <c r="B30" s="5"/>
      <c r="C30" s="1"/>
      <c r="D30" s="19"/>
      <c r="E30" s="19"/>
      <c r="F30" s="40"/>
      <c r="G30" s="21"/>
      <c r="H30" s="22"/>
      <c r="I30" s="22"/>
      <c r="J30" s="22"/>
      <c r="K30" s="22"/>
      <c r="L30" s="22"/>
      <c r="M30" s="22"/>
      <c r="N30" s="22">
        <f>SUM(N6:N29)</f>
        <v>149480</v>
      </c>
    </row>
    <row r="31" spans="1:14" x14ac:dyDescent="0.25">
      <c r="A31" s="113" t="s">
        <v>20</v>
      </c>
      <c r="B31" s="115"/>
      <c r="C31" s="41"/>
      <c r="D31" s="41"/>
      <c r="E31" s="41"/>
      <c r="F31" s="42"/>
      <c r="G31" s="21">
        <f>SUM(G6:G30)</f>
        <v>110000</v>
      </c>
      <c r="H31" s="43"/>
      <c r="I31" s="22">
        <f>SUM(I6:I30)</f>
        <v>39480</v>
      </c>
      <c r="J31" s="22">
        <f>SUM(J6:J30)</f>
        <v>116000</v>
      </c>
      <c r="K31" s="22">
        <f>SUM(K6:K30)</f>
        <v>33480</v>
      </c>
      <c r="L31" s="22">
        <f>SUM(L6:L30)</f>
        <v>0</v>
      </c>
      <c r="M31" s="22">
        <f>SUM(M6:M30)</f>
        <v>0</v>
      </c>
      <c r="N31" s="22">
        <f t="shared" ref="N31" si="1">G31+I31</f>
        <v>149480</v>
      </c>
    </row>
    <row r="32" spans="1:14" x14ac:dyDescent="0.25">
      <c r="A32" s="1"/>
      <c r="B32" s="1"/>
      <c r="C32" s="1"/>
      <c r="D32" s="19"/>
      <c r="E32" s="1"/>
      <c r="F32" s="1"/>
      <c r="G32" s="8"/>
      <c r="H32" s="45" t="s">
        <v>21</v>
      </c>
      <c r="I32" s="46"/>
      <c r="J32" s="47"/>
      <c r="K32" s="48"/>
      <c r="L32" s="41"/>
      <c r="M32" s="47"/>
      <c r="N32" s="8"/>
    </row>
    <row r="33" spans="1:14" x14ac:dyDescent="0.25">
      <c r="A33" s="113" t="s">
        <v>22</v>
      </c>
      <c r="B33" s="115"/>
      <c r="C33" s="1"/>
      <c r="D33" s="19"/>
      <c r="E33" s="118" t="s">
        <v>23</v>
      </c>
      <c r="F33" s="119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3" t="s">
        <v>24</v>
      </c>
      <c r="B34" s="115"/>
      <c r="C34" s="49"/>
      <c r="D34" s="1"/>
      <c r="E34" s="118">
        <v>540</v>
      </c>
      <c r="F34" s="129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13" t="s">
        <v>25</v>
      </c>
      <c r="B35" s="115"/>
      <c r="C35" s="50">
        <v>0</v>
      </c>
      <c r="D35" s="1"/>
      <c r="E35" s="1"/>
      <c r="F35" s="110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30"/>
      <c r="B36" s="131"/>
      <c r="C36" s="21">
        <f>C35*E34</f>
        <v>0</v>
      </c>
      <c r="D36" s="1"/>
      <c r="E36" s="1"/>
      <c r="F36" s="110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26</v>
      </c>
      <c r="B37" s="115"/>
      <c r="C37" s="44">
        <v>116000</v>
      </c>
      <c r="D37" s="1"/>
      <c r="E37" s="1"/>
      <c r="F37" s="110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A38" s="113" t="s">
        <v>19</v>
      </c>
      <c r="B38" s="115"/>
      <c r="C38" s="21">
        <f>C36+C37</f>
        <v>116000</v>
      </c>
      <c r="D38" s="1"/>
      <c r="E38" s="1"/>
      <c r="F38" s="110"/>
      <c r="G38" s="126"/>
      <c r="H38" s="127"/>
      <c r="I38" s="127"/>
      <c r="J38" s="127"/>
      <c r="K38" s="127"/>
      <c r="L38" s="127"/>
      <c r="M38" s="127"/>
      <c r="N38" s="128"/>
    </row>
    <row r="41" spans="1:14" x14ac:dyDescent="0.25">
      <c r="C41" s="52"/>
    </row>
  </sheetData>
  <mergeCells count="18"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  <mergeCell ref="B3:C3"/>
    <mergeCell ref="D3:G3"/>
    <mergeCell ref="H4:I4"/>
    <mergeCell ref="A31:B31"/>
    <mergeCell ref="A33:B33"/>
    <mergeCell ref="E33:F33"/>
    <mergeCell ref="G33:N33"/>
  </mergeCells>
  <printOptions horizontalCentered="1" headings="1" gridLines="1"/>
  <pageMargins left="0.25" right="0.25" top="0.75" bottom="0.75" header="0.3" footer="0.3"/>
  <pageSetup paperSize="9" scale="70" fitToWidth="0" fitToHeight="0" orientation="landscape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G37" sqref="A1:N37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5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102</v>
      </c>
      <c r="E3" s="114"/>
      <c r="F3" s="114"/>
      <c r="G3" s="115"/>
      <c r="H3" s="5"/>
      <c r="I3" s="1"/>
      <c r="J3" s="11"/>
      <c r="K3" s="12" t="s">
        <v>4</v>
      </c>
      <c r="L3" s="62">
        <v>41898</v>
      </c>
      <c r="M3" s="63"/>
      <c r="N3" s="15" t="s">
        <v>74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236</v>
      </c>
      <c r="C6" s="36" t="s">
        <v>29</v>
      </c>
      <c r="D6" s="19">
        <v>41898</v>
      </c>
      <c r="E6" s="19">
        <v>41899</v>
      </c>
      <c r="F6" s="20">
        <v>50742</v>
      </c>
      <c r="G6" s="21">
        <v>46450</v>
      </c>
      <c r="H6" s="22"/>
      <c r="I6" s="22"/>
      <c r="J6" s="22"/>
      <c r="K6" s="22">
        <v>46450</v>
      </c>
      <c r="L6" s="22"/>
      <c r="M6" s="22"/>
      <c r="N6" s="22">
        <f>G6+I6</f>
        <v>46450</v>
      </c>
    </row>
    <row r="7" spans="1:14" x14ac:dyDescent="0.25">
      <c r="A7" s="24"/>
      <c r="B7" s="25"/>
      <c r="C7" s="31"/>
      <c r="D7" s="19"/>
      <c r="E7" s="19"/>
      <c r="F7" s="20"/>
      <c r="G7" s="21"/>
      <c r="H7" s="22"/>
      <c r="I7" s="22"/>
      <c r="J7" s="22"/>
      <c r="K7" s="22"/>
      <c r="L7" s="22"/>
      <c r="M7" s="22"/>
      <c r="N7" s="22">
        <f t="shared" ref="N7:N28" si="0">G7+I7</f>
        <v>0</v>
      </c>
    </row>
    <row r="8" spans="1:14" x14ac:dyDescent="0.25">
      <c r="A8" s="27"/>
      <c r="B8" s="28"/>
      <c r="C8" s="29"/>
      <c r="D8" s="19"/>
      <c r="E8" s="19"/>
      <c r="F8" s="20"/>
      <c r="G8" s="21"/>
      <c r="H8" s="22"/>
      <c r="I8" s="22"/>
      <c r="J8" s="22"/>
      <c r="K8" s="22"/>
      <c r="L8" s="22"/>
      <c r="M8" s="22"/>
      <c r="N8" s="22">
        <f t="shared" si="0"/>
        <v>0</v>
      </c>
    </row>
    <row r="9" spans="1:14" x14ac:dyDescent="0.25">
      <c r="A9" s="27"/>
      <c r="B9" s="28"/>
      <c r="C9" s="29"/>
      <c r="D9" s="19"/>
      <c r="E9" s="19"/>
      <c r="F9" s="20"/>
      <c r="G9" s="21"/>
      <c r="H9" s="29"/>
      <c r="I9" s="22"/>
      <c r="J9" s="22"/>
      <c r="K9" s="22"/>
      <c r="L9" s="22"/>
      <c r="M9" s="22"/>
      <c r="N9" s="22">
        <f t="shared" si="0"/>
        <v>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2"/>
      <c r="J10" s="22"/>
      <c r="K10" s="22"/>
      <c r="L10" s="22"/>
      <c r="M10" s="22"/>
      <c r="N10" s="22">
        <f t="shared" si="0"/>
        <v>0</v>
      </c>
    </row>
    <row r="11" spans="1:14" x14ac:dyDescent="0.25">
      <c r="A11" s="27"/>
      <c r="B11" s="25"/>
      <c r="C11" s="26"/>
      <c r="D11" s="19"/>
      <c r="E11" s="19"/>
      <c r="F11" s="20"/>
      <c r="G11" s="21"/>
      <c r="H11" s="22"/>
      <c r="I11" s="22"/>
      <c r="J11" s="22"/>
      <c r="K11" s="22"/>
      <c r="L11" s="22"/>
      <c r="M11" s="22"/>
      <c r="N11" s="22">
        <f t="shared" si="0"/>
        <v>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46450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46450</v>
      </c>
      <c r="H30" s="43"/>
      <c r="I30" s="22">
        <f>SUM(I6:I29)</f>
        <v>0</v>
      </c>
      <c r="J30" s="22">
        <f>SUM(J6:J29)</f>
        <v>0</v>
      </c>
      <c r="K30" s="22">
        <f>SUM(K6:K29)</f>
        <v>46450</v>
      </c>
      <c r="L30" s="22">
        <f>SUM(L6:L29)</f>
        <v>0</v>
      </c>
      <c r="M30" s="22">
        <f>SUM(M6:M29)</f>
        <v>0</v>
      </c>
      <c r="N30" s="22">
        <f t="shared" ref="N30" si="1">G30+I30</f>
        <v>46450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85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85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0</v>
      </c>
      <c r="D36" s="1"/>
      <c r="E36" s="1"/>
      <c r="F36" s="85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0</v>
      </c>
      <c r="D37" s="1"/>
      <c r="E37" s="1"/>
      <c r="F37" s="85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51181102362204722" right="0.51181102362204722" top="0.74803149606299213" bottom="0.74803149606299213" header="0.31496062992125984" footer="0.31496062992125984"/>
  <pageSetup paperSize="9" scale="77" orientation="landscape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25" workbookViewId="0">
      <selection activeCell="B48" sqref="B48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4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82</v>
      </c>
      <c r="E3" s="114"/>
      <c r="F3" s="114"/>
      <c r="G3" s="115"/>
      <c r="H3" s="5"/>
      <c r="I3" s="1"/>
      <c r="J3" s="11"/>
      <c r="K3" s="12" t="s">
        <v>4</v>
      </c>
      <c r="L3" s="62">
        <v>41897</v>
      </c>
      <c r="M3" s="63"/>
      <c r="N3" s="15" t="s">
        <v>53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232</v>
      </c>
      <c r="C6" s="36" t="s">
        <v>29</v>
      </c>
      <c r="D6" s="19">
        <v>41897</v>
      </c>
      <c r="E6" s="19">
        <v>41898</v>
      </c>
      <c r="F6" s="20">
        <v>50737</v>
      </c>
      <c r="G6" s="21">
        <v>46450</v>
      </c>
      <c r="H6" s="22"/>
      <c r="I6" s="22"/>
      <c r="J6" s="22">
        <v>46450</v>
      </c>
      <c r="K6" s="22"/>
      <c r="L6" s="22"/>
      <c r="M6" s="22"/>
      <c r="N6" s="22">
        <f>G6+I6</f>
        <v>46450</v>
      </c>
    </row>
    <row r="7" spans="1:14" x14ac:dyDescent="0.25">
      <c r="A7" s="24"/>
      <c r="B7" s="25" t="s">
        <v>233</v>
      </c>
      <c r="C7" s="31" t="s">
        <v>29</v>
      </c>
      <c r="D7" s="19">
        <v>41897</v>
      </c>
      <c r="E7" s="19">
        <v>41898</v>
      </c>
      <c r="F7" s="20">
        <v>50738</v>
      </c>
      <c r="G7" s="21">
        <v>30240</v>
      </c>
      <c r="H7" s="22"/>
      <c r="I7" s="22"/>
      <c r="J7" s="22"/>
      <c r="K7" s="22">
        <v>30240</v>
      </c>
      <c r="L7" s="22"/>
      <c r="M7" s="22"/>
      <c r="N7" s="22">
        <f t="shared" ref="N7:N28" si="0">G7+I7</f>
        <v>30240</v>
      </c>
    </row>
    <row r="8" spans="1:14" x14ac:dyDescent="0.25">
      <c r="A8" s="27"/>
      <c r="B8" s="28" t="s">
        <v>234</v>
      </c>
      <c r="C8" s="29" t="s">
        <v>29</v>
      </c>
      <c r="D8" s="19">
        <v>41897</v>
      </c>
      <c r="E8" s="19">
        <v>41898</v>
      </c>
      <c r="F8" s="20">
        <v>50739</v>
      </c>
      <c r="G8" s="21">
        <v>30240</v>
      </c>
      <c r="H8" s="22"/>
      <c r="I8" s="22"/>
      <c r="J8" s="22">
        <v>30240</v>
      </c>
      <c r="K8" s="22"/>
      <c r="L8" s="22"/>
      <c r="M8" s="22"/>
      <c r="N8" s="22">
        <f t="shared" si="0"/>
        <v>30240</v>
      </c>
    </row>
    <row r="9" spans="1:14" x14ac:dyDescent="0.25">
      <c r="A9" s="27"/>
      <c r="B9" s="28" t="s">
        <v>235</v>
      </c>
      <c r="C9" s="29" t="s">
        <v>29</v>
      </c>
      <c r="D9" s="19">
        <v>41897</v>
      </c>
      <c r="E9" s="19">
        <v>41898</v>
      </c>
      <c r="F9" s="20">
        <v>50740</v>
      </c>
      <c r="G9" s="21">
        <v>30240</v>
      </c>
      <c r="H9" s="29"/>
      <c r="I9" s="22"/>
      <c r="J9" s="22">
        <v>30240</v>
      </c>
      <c r="K9" s="22"/>
      <c r="L9" s="22"/>
      <c r="M9" s="22"/>
      <c r="N9" s="22">
        <f t="shared" si="0"/>
        <v>30240</v>
      </c>
    </row>
    <row r="10" spans="1:14" x14ac:dyDescent="0.25">
      <c r="A10" s="27"/>
      <c r="B10" s="25" t="s">
        <v>102</v>
      </c>
      <c r="C10" s="26" t="s">
        <v>28</v>
      </c>
      <c r="D10" s="19"/>
      <c r="E10" s="19"/>
      <c r="F10" s="20">
        <v>50741</v>
      </c>
      <c r="G10" s="21"/>
      <c r="H10" s="22"/>
      <c r="I10" s="22">
        <v>1000</v>
      </c>
      <c r="J10" s="22">
        <v>1000</v>
      </c>
      <c r="K10" s="22"/>
      <c r="L10" s="22"/>
      <c r="M10" s="22"/>
      <c r="N10" s="22">
        <f t="shared" si="0"/>
        <v>1000</v>
      </c>
    </row>
    <row r="11" spans="1:14" x14ac:dyDescent="0.25">
      <c r="A11" s="27"/>
      <c r="B11" s="25"/>
      <c r="C11" s="26"/>
      <c r="D11" s="19"/>
      <c r="E11" s="19"/>
      <c r="F11" s="20"/>
      <c r="G11" s="21"/>
      <c r="H11" s="22"/>
      <c r="I11" s="22"/>
      <c r="J11" s="22"/>
      <c r="K11" s="22"/>
      <c r="L11" s="22"/>
      <c r="M11" s="22"/>
      <c r="N11" s="22">
        <f t="shared" si="0"/>
        <v>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138170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137170</v>
      </c>
      <c r="H30" s="43"/>
      <c r="I30" s="22">
        <f>SUM(I6:I29)</f>
        <v>1000</v>
      </c>
      <c r="J30" s="22">
        <f>SUM(J6:J29)</f>
        <v>107930</v>
      </c>
      <c r="K30" s="22">
        <f>SUM(K6:K29)</f>
        <v>30240</v>
      </c>
      <c r="L30" s="22">
        <f>SUM(L6:L29)</f>
        <v>0</v>
      </c>
      <c r="M30" s="22">
        <f>SUM(M6:M29)</f>
        <v>0</v>
      </c>
      <c r="N30" s="22">
        <f t="shared" ref="N30" si="1">G30+I30</f>
        <v>138170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56</v>
      </c>
      <c r="D34" s="1"/>
      <c r="E34" s="1"/>
      <c r="F34" s="84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30240</v>
      </c>
      <c r="D35" s="1"/>
      <c r="E35" s="1"/>
      <c r="F35" s="84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77690</v>
      </c>
      <c r="D36" s="1"/>
      <c r="E36" s="1"/>
      <c r="F36" s="84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107930</v>
      </c>
      <c r="D37" s="1"/>
      <c r="E37" s="1"/>
      <c r="F37" s="84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51181102362204722" right="0.51181102362204722" top="0.74803149606299213" bottom="0.74803149606299213" header="0.31496062992125984" footer="0.31496062992125984"/>
  <pageSetup paperSize="9" scale="77" orientation="landscape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E21" sqref="E21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3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30</v>
      </c>
      <c r="E3" s="114"/>
      <c r="F3" s="114"/>
      <c r="G3" s="115"/>
      <c r="H3" s="5"/>
      <c r="I3" s="1"/>
      <c r="J3" s="11"/>
      <c r="K3" s="12" t="s">
        <v>4</v>
      </c>
      <c r="L3" s="62">
        <v>41897</v>
      </c>
      <c r="M3" s="63"/>
      <c r="N3" s="15" t="s">
        <v>74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226</v>
      </c>
      <c r="C6" s="36" t="s">
        <v>178</v>
      </c>
      <c r="D6" s="19">
        <v>41896</v>
      </c>
      <c r="E6" s="19">
        <v>41897</v>
      </c>
      <c r="F6" s="20">
        <v>50733</v>
      </c>
      <c r="G6" s="21">
        <v>36720</v>
      </c>
      <c r="H6" s="22"/>
      <c r="I6" s="22"/>
      <c r="J6" s="22"/>
      <c r="K6" s="22">
        <v>18220</v>
      </c>
      <c r="L6" s="22"/>
      <c r="M6" s="22">
        <v>18500</v>
      </c>
      <c r="N6" s="22">
        <f>G6+I6</f>
        <v>36720</v>
      </c>
    </row>
    <row r="7" spans="1:14" x14ac:dyDescent="0.25">
      <c r="A7" s="24"/>
      <c r="B7" s="25" t="s">
        <v>227</v>
      </c>
      <c r="C7" s="31" t="s">
        <v>228</v>
      </c>
      <c r="D7" s="19">
        <v>41891</v>
      </c>
      <c r="E7" s="19">
        <v>41892</v>
      </c>
      <c r="F7" s="20">
        <v>50734</v>
      </c>
      <c r="G7" s="21">
        <v>23436</v>
      </c>
      <c r="H7" s="22"/>
      <c r="I7" s="22"/>
      <c r="J7" s="22"/>
      <c r="K7" s="22"/>
      <c r="L7" s="22">
        <v>23436</v>
      </c>
      <c r="M7" s="22"/>
      <c r="N7" s="22">
        <f t="shared" ref="N7:N28" si="0">G7+I7</f>
        <v>23436</v>
      </c>
    </row>
    <row r="8" spans="1:14" x14ac:dyDescent="0.25">
      <c r="A8" s="27"/>
      <c r="B8" s="28" t="s">
        <v>229</v>
      </c>
      <c r="C8" s="29" t="s">
        <v>29</v>
      </c>
      <c r="D8" s="19">
        <v>41897</v>
      </c>
      <c r="E8" s="19">
        <v>41898</v>
      </c>
      <c r="F8" s="20">
        <v>50735</v>
      </c>
      <c r="G8" s="21">
        <v>30240</v>
      </c>
      <c r="H8" s="22"/>
      <c r="I8" s="22"/>
      <c r="J8" s="22"/>
      <c r="K8" s="22">
        <v>30240</v>
      </c>
      <c r="L8" s="22"/>
      <c r="M8" s="22"/>
      <c r="N8" s="22">
        <f t="shared" si="0"/>
        <v>30240</v>
      </c>
    </row>
    <row r="9" spans="1:14" x14ac:dyDescent="0.25">
      <c r="A9" s="27"/>
      <c r="B9" s="28" t="s">
        <v>230</v>
      </c>
      <c r="C9" s="29" t="s">
        <v>231</v>
      </c>
      <c r="D9" s="19">
        <v>41891</v>
      </c>
      <c r="E9" s="19">
        <v>41893</v>
      </c>
      <c r="F9" s="20">
        <v>50736</v>
      </c>
      <c r="G9" s="21">
        <v>46872</v>
      </c>
      <c r="H9" s="29"/>
      <c r="I9" s="22"/>
      <c r="J9" s="22"/>
      <c r="K9" s="22"/>
      <c r="L9" s="22">
        <v>46872</v>
      </c>
      <c r="M9" s="22"/>
      <c r="N9" s="22">
        <f t="shared" si="0"/>
        <v>46872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2"/>
      <c r="J10" s="22"/>
      <c r="K10" s="22"/>
      <c r="L10" s="22"/>
      <c r="M10" s="22"/>
      <c r="N10" s="22">
        <f t="shared" si="0"/>
        <v>0</v>
      </c>
    </row>
    <row r="11" spans="1:14" x14ac:dyDescent="0.25">
      <c r="A11" s="27"/>
      <c r="B11" s="25"/>
      <c r="C11" s="26"/>
      <c r="D11" s="19"/>
      <c r="E11" s="19"/>
      <c r="F11" s="20"/>
      <c r="G11" s="21"/>
      <c r="H11" s="22"/>
      <c r="I11" s="22"/>
      <c r="J11" s="22"/>
      <c r="K11" s="22"/>
      <c r="L11" s="22"/>
      <c r="M11" s="22"/>
      <c r="N11" s="22">
        <f t="shared" si="0"/>
        <v>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137268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137268</v>
      </c>
      <c r="H30" s="43"/>
      <c r="I30" s="22">
        <f>SUM(I6:I29)</f>
        <v>0</v>
      </c>
      <c r="J30" s="22">
        <f>SUM(J6:J29)</f>
        <v>0</v>
      </c>
      <c r="K30" s="22">
        <f>SUM(K6:K29)</f>
        <v>48460</v>
      </c>
      <c r="L30" s="22">
        <f>SUM(L6:L29)</f>
        <v>70308</v>
      </c>
      <c r="M30" s="22">
        <f>SUM(M6:M29)</f>
        <v>18500</v>
      </c>
      <c r="N30" s="22">
        <f t="shared" ref="N30" si="1">G30+I30</f>
        <v>137268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83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83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0</v>
      </c>
      <c r="D36" s="1"/>
      <c r="E36" s="1"/>
      <c r="F36" s="83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0</v>
      </c>
      <c r="D37" s="1"/>
      <c r="E37" s="1"/>
      <c r="F37" s="83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51181102362204722" right="0.51181102362204722" top="0.74803149606299213" bottom="0.74803149606299213" header="0.31496062992125984" footer="0.31496062992125984"/>
  <pageSetup paperSize="9" scale="77" orientation="landscape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sqref="A1:N37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2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213</v>
      </c>
      <c r="E3" s="114"/>
      <c r="F3" s="114"/>
      <c r="G3" s="115"/>
      <c r="H3" s="5"/>
      <c r="I3" s="1"/>
      <c r="J3" s="11"/>
      <c r="K3" s="12" t="s">
        <v>4</v>
      </c>
      <c r="L3" s="62">
        <v>41896</v>
      </c>
      <c r="M3" s="63"/>
      <c r="N3" s="15" t="s">
        <v>53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214</v>
      </c>
      <c r="C6" s="36" t="s">
        <v>178</v>
      </c>
      <c r="D6" s="19">
        <v>41896</v>
      </c>
      <c r="E6" s="19">
        <v>41897</v>
      </c>
      <c r="F6" s="20">
        <v>50722</v>
      </c>
      <c r="G6" s="21">
        <v>30240</v>
      </c>
      <c r="H6" s="22"/>
      <c r="I6" s="22"/>
      <c r="J6" s="22"/>
      <c r="K6" s="22">
        <v>15240</v>
      </c>
      <c r="L6" s="22"/>
      <c r="M6" s="22">
        <v>15000</v>
      </c>
      <c r="N6" s="22">
        <f>G6+I6</f>
        <v>30240</v>
      </c>
    </row>
    <row r="7" spans="1:14" x14ac:dyDescent="0.25">
      <c r="A7" s="24"/>
      <c r="B7" s="25" t="s">
        <v>215</v>
      </c>
      <c r="C7" s="31" t="s">
        <v>178</v>
      </c>
      <c r="D7" s="19">
        <v>41896</v>
      </c>
      <c r="E7" s="19">
        <v>41897</v>
      </c>
      <c r="F7" s="20">
        <v>50723</v>
      </c>
      <c r="G7" s="21">
        <v>33480</v>
      </c>
      <c r="H7" s="22"/>
      <c r="I7" s="22"/>
      <c r="J7" s="22"/>
      <c r="K7" s="22">
        <v>16740</v>
      </c>
      <c r="L7" s="22"/>
      <c r="M7" s="22">
        <v>16740</v>
      </c>
      <c r="N7" s="22">
        <f t="shared" ref="N7:N28" si="0">G7+I7</f>
        <v>33480</v>
      </c>
    </row>
    <row r="8" spans="1:14" x14ac:dyDescent="0.25">
      <c r="A8" s="27"/>
      <c r="B8" s="28" t="s">
        <v>216</v>
      </c>
      <c r="C8" s="29" t="s">
        <v>29</v>
      </c>
      <c r="D8" s="19">
        <v>41896</v>
      </c>
      <c r="E8" s="19">
        <v>41897</v>
      </c>
      <c r="F8" s="20">
        <v>50724</v>
      </c>
      <c r="G8" s="21">
        <v>30240</v>
      </c>
      <c r="H8" s="22"/>
      <c r="I8" s="22"/>
      <c r="J8" s="22"/>
      <c r="K8" s="22">
        <v>30240</v>
      </c>
      <c r="L8" s="22"/>
      <c r="M8" s="22"/>
      <c r="N8" s="22">
        <f t="shared" si="0"/>
        <v>30240</v>
      </c>
    </row>
    <row r="9" spans="1:14" x14ac:dyDescent="0.25">
      <c r="A9" s="27"/>
      <c r="B9" s="28" t="s">
        <v>217</v>
      </c>
      <c r="C9" s="29" t="s">
        <v>178</v>
      </c>
      <c r="D9" s="19">
        <v>41896</v>
      </c>
      <c r="E9" s="19">
        <v>41897</v>
      </c>
      <c r="F9" s="20">
        <v>50725</v>
      </c>
      <c r="G9" s="21">
        <v>30240</v>
      </c>
      <c r="H9" s="29"/>
      <c r="I9" s="22"/>
      <c r="J9" s="22">
        <v>30240</v>
      </c>
      <c r="K9" s="22"/>
      <c r="L9" s="64"/>
      <c r="M9" s="22"/>
      <c r="N9" s="22">
        <f t="shared" si="0"/>
        <v>30240</v>
      </c>
    </row>
    <row r="10" spans="1:14" x14ac:dyDescent="0.25">
      <c r="A10" s="27"/>
      <c r="B10" s="25" t="s">
        <v>220</v>
      </c>
      <c r="C10" s="26" t="s">
        <v>178</v>
      </c>
      <c r="D10" s="19">
        <v>41896</v>
      </c>
      <c r="E10" s="19">
        <v>41897</v>
      </c>
      <c r="F10" s="20">
        <v>50726</v>
      </c>
      <c r="G10" s="21">
        <v>60480</v>
      </c>
      <c r="H10" s="22"/>
      <c r="I10" s="22"/>
      <c r="J10" s="22"/>
      <c r="K10" s="22">
        <v>60480</v>
      </c>
      <c r="L10" s="22"/>
      <c r="M10" s="22"/>
      <c r="N10" s="22">
        <f t="shared" si="0"/>
        <v>60480</v>
      </c>
    </row>
    <row r="11" spans="1:14" x14ac:dyDescent="0.25">
      <c r="A11" s="27"/>
      <c r="B11" s="25" t="s">
        <v>218</v>
      </c>
      <c r="C11" s="26" t="s">
        <v>219</v>
      </c>
      <c r="D11" s="19">
        <v>41896</v>
      </c>
      <c r="E11" s="19">
        <v>41897</v>
      </c>
      <c r="F11" s="20">
        <v>50727</v>
      </c>
      <c r="G11" s="21">
        <v>19000</v>
      </c>
      <c r="H11" s="22"/>
      <c r="I11" s="22"/>
      <c r="J11" s="22"/>
      <c r="K11" s="22">
        <v>19000</v>
      </c>
      <c r="L11" s="22"/>
      <c r="M11" s="22"/>
      <c r="N11" s="22">
        <f t="shared" si="0"/>
        <v>19000</v>
      </c>
    </row>
    <row r="12" spans="1:14" x14ac:dyDescent="0.25">
      <c r="A12" s="27"/>
      <c r="B12" s="28" t="s">
        <v>221</v>
      </c>
      <c r="C12" s="31" t="s">
        <v>178</v>
      </c>
      <c r="D12" s="19">
        <v>41896</v>
      </c>
      <c r="E12" s="19">
        <v>41897</v>
      </c>
      <c r="F12" s="34">
        <v>50728</v>
      </c>
      <c r="G12" s="21">
        <v>30240</v>
      </c>
      <c r="H12" s="22"/>
      <c r="I12" s="22"/>
      <c r="J12" s="22"/>
      <c r="K12" s="22">
        <v>30240</v>
      </c>
      <c r="L12" s="22"/>
      <c r="M12" s="22"/>
      <c r="N12" s="22">
        <f t="shared" si="0"/>
        <v>30240</v>
      </c>
    </row>
    <row r="13" spans="1:14" x14ac:dyDescent="0.25">
      <c r="A13" s="27"/>
      <c r="B13" s="32" t="s">
        <v>222</v>
      </c>
      <c r="C13" s="1" t="s">
        <v>178</v>
      </c>
      <c r="D13" s="19">
        <v>41896</v>
      </c>
      <c r="E13" s="19">
        <v>41897</v>
      </c>
      <c r="F13" s="34">
        <v>50729</v>
      </c>
      <c r="G13" s="21">
        <v>38340</v>
      </c>
      <c r="H13" s="22"/>
      <c r="I13" s="22"/>
      <c r="J13" s="22"/>
      <c r="K13" s="22">
        <v>23340</v>
      </c>
      <c r="L13" s="22"/>
      <c r="M13" s="22">
        <v>15000</v>
      </c>
      <c r="N13" s="22">
        <f t="shared" si="0"/>
        <v>38340</v>
      </c>
    </row>
    <row r="14" spans="1:14" x14ac:dyDescent="0.25">
      <c r="A14" s="27"/>
      <c r="B14" s="32" t="s">
        <v>223</v>
      </c>
      <c r="C14" s="24" t="s">
        <v>178</v>
      </c>
      <c r="D14" s="19">
        <v>41896</v>
      </c>
      <c r="E14" s="19">
        <v>41897</v>
      </c>
      <c r="F14" s="34">
        <v>50730</v>
      </c>
      <c r="G14" s="21">
        <v>60480</v>
      </c>
      <c r="H14" s="22"/>
      <c r="I14" s="22"/>
      <c r="J14" s="22">
        <v>30240</v>
      </c>
      <c r="K14" s="22">
        <v>30240</v>
      </c>
      <c r="L14" s="22"/>
      <c r="M14" s="22"/>
      <c r="N14" s="22">
        <f t="shared" si="0"/>
        <v>60480</v>
      </c>
    </row>
    <row r="15" spans="1:14" x14ac:dyDescent="0.25">
      <c r="A15" s="27"/>
      <c r="B15" s="32" t="s">
        <v>224</v>
      </c>
      <c r="C15" s="1" t="s">
        <v>178</v>
      </c>
      <c r="D15" s="19">
        <v>41896</v>
      </c>
      <c r="E15" s="19">
        <v>41897</v>
      </c>
      <c r="F15" s="34">
        <v>50731</v>
      </c>
      <c r="G15" s="21">
        <v>30240</v>
      </c>
      <c r="H15" s="22"/>
      <c r="I15" s="22"/>
      <c r="J15" s="22"/>
      <c r="K15" s="22">
        <v>30240</v>
      </c>
      <c r="L15" s="22"/>
      <c r="M15" s="22"/>
      <c r="N15" s="22">
        <f t="shared" si="0"/>
        <v>30240</v>
      </c>
    </row>
    <row r="16" spans="1:14" x14ac:dyDescent="0.25">
      <c r="A16" s="27"/>
      <c r="B16" s="32" t="s">
        <v>223</v>
      </c>
      <c r="C16" s="1" t="s">
        <v>29</v>
      </c>
      <c r="D16" s="19"/>
      <c r="E16" s="19"/>
      <c r="F16" s="34">
        <v>50732</v>
      </c>
      <c r="G16" s="21"/>
      <c r="H16" s="22" t="s">
        <v>225</v>
      </c>
      <c r="I16" s="22">
        <v>106920</v>
      </c>
      <c r="J16" s="22"/>
      <c r="K16" s="22">
        <v>106920</v>
      </c>
      <c r="L16" s="22"/>
      <c r="M16" s="22"/>
      <c r="N16" s="22">
        <f>G16+I16</f>
        <v>106920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469900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362980</v>
      </c>
      <c r="H30" s="43"/>
      <c r="I30" s="22">
        <f>SUM(I6:I29)</f>
        <v>106920</v>
      </c>
      <c r="J30" s="22">
        <f>SUM(J6:J29)</f>
        <v>60480</v>
      </c>
      <c r="K30" s="22">
        <f>SUM(K6:K29)</f>
        <v>362680</v>
      </c>
      <c r="L30" s="22">
        <f>SUM(L6:L29)</f>
        <v>0</v>
      </c>
      <c r="M30" s="22">
        <f>SUM(M6:M29)</f>
        <v>46740</v>
      </c>
      <c r="N30" s="22">
        <f t="shared" ref="N30" si="1">G30+I30</f>
        <v>469900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82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82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60480</v>
      </c>
      <c r="D36" s="1"/>
      <c r="E36" s="1"/>
      <c r="F36" s="82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60480</v>
      </c>
      <c r="D37" s="1"/>
      <c r="E37" s="1"/>
      <c r="F37" s="82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51181102362204722" right="0.51181102362204722" top="0.74803149606299213" bottom="0.74803149606299213" header="0.31496062992125984" footer="0.31496062992125984"/>
  <pageSetup paperSize="9" scale="77" orientation="landscape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F9" sqref="F9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1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204</v>
      </c>
      <c r="E3" s="114"/>
      <c r="F3" s="114"/>
      <c r="G3" s="115"/>
      <c r="H3" s="5"/>
      <c r="I3" s="1"/>
      <c r="J3" s="11"/>
      <c r="K3" s="12" t="s">
        <v>4</v>
      </c>
      <c r="L3" s="62">
        <v>41896</v>
      </c>
      <c r="M3" s="63"/>
      <c r="N3" s="15" t="s">
        <v>74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205</v>
      </c>
      <c r="C6" s="36" t="s">
        <v>66</v>
      </c>
      <c r="D6" s="19">
        <v>41895</v>
      </c>
      <c r="E6" s="19">
        <v>41896</v>
      </c>
      <c r="F6" s="20">
        <v>50715</v>
      </c>
      <c r="G6" s="21">
        <v>30240</v>
      </c>
      <c r="H6" s="22"/>
      <c r="I6" s="22"/>
      <c r="J6" s="22"/>
      <c r="K6" s="22">
        <v>30240</v>
      </c>
      <c r="L6" s="22"/>
      <c r="M6" s="22"/>
      <c r="N6" s="22">
        <f>G6+I6</f>
        <v>30240</v>
      </c>
    </row>
    <row r="7" spans="1:14" x14ac:dyDescent="0.25">
      <c r="A7" s="24"/>
      <c r="B7" s="25" t="s">
        <v>206</v>
      </c>
      <c r="C7" s="31" t="s">
        <v>207</v>
      </c>
      <c r="D7" s="19">
        <v>41894</v>
      </c>
      <c r="E7" s="19">
        <v>41896</v>
      </c>
      <c r="F7" s="20">
        <v>50716</v>
      </c>
      <c r="G7" s="21">
        <v>489240</v>
      </c>
      <c r="H7" s="22"/>
      <c r="I7" s="22"/>
      <c r="J7" s="22"/>
      <c r="K7" s="22"/>
      <c r="L7" s="22"/>
      <c r="M7" s="22">
        <v>489240</v>
      </c>
      <c r="N7" s="22">
        <f t="shared" ref="N7:N28" si="0">G7+I7</f>
        <v>489240</v>
      </c>
    </row>
    <row r="8" spans="1:14" x14ac:dyDescent="0.25">
      <c r="A8" s="27"/>
      <c r="B8" s="28" t="s">
        <v>208</v>
      </c>
      <c r="C8" s="29" t="s">
        <v>66</v>
      </c>
      <c r="D8" s="19">
        <v>41896</v>
      </c>
      <c r="E8" s="19">
        <v>41897</v>
      </c>
      <c r="F8" s="20">
        <v>50717</v>
      </c>
      <c r="G8" s="21">
        <v>23440</v>
      </c>
      <c r="H8" s="22"/>
      <c r="I8" s="22"/>
      <c r="J8" s="22"/>
      <c r="K8" s="22">
        <v>23440</v>
      </c>
      <c r="L8" s="22"/>
      <c r="M8" s="22"/>
      <c r="N8" s="22">
        <f t="shared" si="0"/>
        <v>23440</v>
      </c>
    </row>
    <row r="9" spans="1:14" x14ac:dyDescent="0.25">
      <c r="A9" s="27"/>
      <c r="B9" s="28" t="s">
        <v>209</v>
      </c>
      <c r="C9" s="29" t="s">
        <v>178</v>
      </c>
      <c r="D9" s="19">
        <v>41895</v>
      </c>
      <c r="E9" s="19">
        <v>41897</v>
      </c>
      <c r="F9" s="20">
        <v>50718</v>
      </c>
      <c r="G9" s="21">
        <v>92880</v>
      </c>
      <c r="H9" s="29"/>
      <c r="I9" s="22"/>
      <c r="J9" s="22">
        <v>45880</v>
      </c>
      <c r="K9" s="22"/>
      <c r="L9" s="64"/>
      <c r="M9" s="22">
        <v>47000</v>
      </c>
      <c r="N9" s="22">
        <f t="shared" si="0"/>
        <v>92880</v>
      </c>
    </row>
    <row r="10" spans="1:14" x14ac:dyDescent="0.25">
      <c r="A10" s="27"/>
      <c r="B10" s="25" t="s">
        <v>210</v>
      </c>
      <c r="C10" s="26" t="s">
        <v>66</v>
      </c>
      <c r="D10" s="19">
        <v>41896</v>
      </c>
      <c r="E10" s="19">
        <v>41897</v>
      </c>
      <c r="F10" s="20">
        <v>50719</v>
      </c>
      <c r="G10" s="21">
        <v>63720</v>
      </c>
      <c r="H10" s="22"/>
      <c r="I10" s="22"/>
      <c r="J10" s="22">
        <v>33480</v>
      </c>
      <c r="K10" s="22">
        <v>30240</v>
      </c>
      <c r="L10" s="22"/>
      <c r="M10" s="22"/>
      <c r="N10" s="22">
        <f t="shared" si="0"/>
        <v>63720</v>
      </c>
    </row>
    <row r="11" spans="1:14" x14ac:dyDescent="0.25">
      <c r="A11" s="27"/>
      <c r="B11" s="32" t="s">
        <v>211</v>
      </c>
      <c r="C11" s="24" t="s">
        <v>178</v>
      </c>
      <c r="D11" s="19">
        <v>41896</v>
      </c>
      <c r="E11" s="19">
        <v>41898</v>
      </c>
      <c r="F11" s="27">
        <v>50720</v>
      </c>
      <c r="G11" s="21">
        <v>50220</v>
      </c>
      <c r="H11" s="22"/>
      <c r="I11" s="22"/>
      <c r="J11" s="22">
        <v>24220</v>
      </c>
      <c r="K11" s="22"/>
      <c r="L11" s="22"/>
      <c r="M11" s="22">
        <v>26000</v>
      </c>
      <c r="N11" s="22">
        <f t="shared" si="0"/>
        <v>50220</v>
      </c>
    </row>
    <row r="12" spans="1:14" x14ac:dyDescent="0.25">
      <c r="A12" s="27"/>
      <c r="B12" s="28" t="s">
        <v>212</v>
      </c>
      <c r="C12" s="31" t="s">
        <v>66</v>
      </c>
      <c r="D12" s="19"/>
      <c r="E12" s="19"/>
      <c r="F12" s="34">
        <v>50721</v>
      </c>
      <c r="G12" s="21"/>
      <c r="H12" s="22" t="s">
        <v>67</v>
      </c>
      <c r="I12" s="22">
        <v>1600</v>
      </c>
      <c r="J12" s="22">
        <v>1600</v>
      </c>
      <c r="K12" s="22"/>
      <c r="L12" s="22"/>
      <c r="M12" s="22"/>
      <c r="N12" s="22">
        <f t="shared" si="0"/>
        <v>1600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751340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749740</v>
      </c>
      <c r="H30" s="43"/>
      <c r="I30" s="22">
        <f>SUM(I6:I29)</f>
        <v>1600</v>
      </c>
      <c r="J30" s="22">
        <f>SUM(J6:J29)</f>
        <v>105180</v>
      </c>
      <c r="K30" s="22">
        <f>SUM(K6:K29)</f>
        <v>83920</v>
      </c>
      <c r="L30" s="22">
        <f>SUM(L6:L29)</f>
        <v>0</v>
      </c>
      <c r="M30" s="22">
        <f>SUM(M6:M29)</f>
        <v>562240</v>
      </c>
      <c r="N30" s="22">
        <f t="shared" ref="N30" si="1">G30+I30</f>
        <v>751340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81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81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105180</v>
      </c>
      <c r="D36" s="1"/>
      <c r="E36" s="1"/>
      <c r="F36" s="81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105180</v>
      </c>
      <c r="D37" s="1"/>
      <c r="E37" s="1"/>
      <c r="F37" s="81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51181102362204722" right="0.51181102362204722" top="0.74803149606299213" bottom="0.74803149606299213" header="0.31496062992125984" footer="0.31496062992125984"/>
  <pageSetup paperSize="9" scale="77" orientation="landscape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C37" sqref="C37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0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32</v>
      </c>
      <c r="E3" s="114"/>
      <c r="F3" s="114"/>
      <c r="G3" s="115"/>
      <c r="H3" s="5"/>
      <c r="I3" s="1"/>
      <c r="J3" s="11"/>
      <c r="K3" s="12" t="s">
        <v>4</v>
      </c>
      <c r="L3" s="62">
        <v>41895</v>
      </c>
      <c r="M3" s="63"/>
      <c r="N3" s="15" t="s">
        <v>53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196</v>
      </c>
      <c r="C6" s="36" t="s">
        <v>29</v>
      </c>
      <c r="D6" s="19">
        <v>41895</v>
      </c>
      <c r="E6" s="19">
        <v>41896</v>
      </c>
      <c r="F6" s="20">
        <v>50706</v>
      </c>
      <c r="G6" s="21">
        <v>60500</v>
      </c>
      <c r="H6" s="22"/>
      <c r="I6" s="22"/>
      <c r="J6" s="22">
        <v>60500</v>
      </c>
      <c r="K6" s="22"/>
      <c r="L6" s="22"/>
      <c r="M6" s="22"/>
      <c r="N6" s="22">
        <f>G6+I6</f>
        <v>60500</v>
      </c>
    </row>
    <row r="7" spans="1:14" x14ac:dyDescent="0.25">
      <c r="A7" s="24"/>
      <c r="B7" s="25" t="s">
        <v>197</v>
      </c>
      <c r="C7" s="31" t="s">
        <v>29</v>
      </c>
      <c r="D7" s="19">
        <v>41895</v>
      </c>
      <c r="E7" s="19">
        <v>41896</v>
      </c>
      <c r="F7" s="20">
        <v>50707</v>
      </c>
      <c r="G7" s="21">
        <v>46440</v>
      </c>
      <c r="H7" s="22"/>
      <c r="I7" s="22"/>
      <c r="J7" s="22"/>
      <c r="K7" s="22">
        <v>23220</v>
      </c>
      <c r="L7" s="22"/>
      <c r="M7" s="22">
        <v>23220</v>
      </c>
      <c r="N7" s="22">
        <f t="shared" ref="N7:N28" si="0">G7+I7</f>
        <v>46440</v>
      </c>
    </row>
    <row r="8" spans="1:14" x14ac:dyDescent="0.25">
      <c r="A8" s="27"/>
      <c r="B8" s="28" t="s">
        <v>198</v>
      </c>
      <c r="C8" s="29" t="s">
        <v>29</v>
      </c>
      <c r="D8" s="19">
        <v>41895</v>
      </c>
      <c r="E8" s="19">
        <v>41896</v>
      </c>
      <c r="F8" s="20">
        <v>50708</v>
      </c>
      <c r="G8" s="21">
        <v>30240</v>
      </c>
      <c r="H8" s="22"/>
      <c r="I8" s="22"/>
      <c r="J8" s="22"/>
      <c r="K8" s="22"/>
      <c r="L8" s="22"/>
      <c r="M8" s="22">
        <v>30240</v>
      </c>
      <c r="N8" s="22">
        <f t="shared" si="0"/>
        <v>30240</v>
      </c>
    </row>
    <row r="9" spans="1:14" x14ac:dyDescent="0.25">
      <c r="A9" s="27"/>
      <c r="B9" s="28" t="s">
        <v>199</v>
      </c>
      <c r="C9" s="29" t="s">
        <v>29</v>
      </c>
      <c r="D9" s="19">
        <v>41895</v>
      </c>
      <c r="E9" s="19">
        <v>41897</v>
      </c>
      <c r="F9" s="20">
        <v>50709</v>
      </c>
      <c r="G9" s="21">
        <v>60480</v>
      </c>
      <c r="H9" s="29"/>
      <c r="I9" s="22"/>
      <c r="J9" s="22"/>
      <c r="K9" s="22">
        <v>60480</v>
      </c>
      <c r="L9" s="64"/>
      <c r="M9" s="64"/>
      <c r="N9" s="22">
        <f t="shared" si="0"/>
        <v>60480</v>
      </c>
    </row>
    <row r="10" spans="1:14" x14ac:dyDescent="0.25">
      <c r="A10" s="27"/>
      <c r="B10" s="25" t="s">
        <v>200</v>
      </c>
      <c r="C10" s="26" t="s">
        <v>29</v>
      </c>
      <c r="D10" s="19">
        <v>41895</v>
      </c>
      <c r="E10" s="19">
        <v>41896</v>
      </c>
      <c r="F10" s="20">
        <v>50710</v>
      </c>
      <c r="G10" s="21">
        <v>30240</v>
      </c>
      <c r="H10" s="22"/>
      <c r="I10" s="22"/>
      <c r="J10" s="22"/>
      <c r="K10" s="22">
        <v>15240</v>
      </c>
      <c r="L10" s="22"/>
      <c r="M10" s="22">
        <v>15000</v>
      </c>
      <c r="N10" s="22">
        <f t="shared" si="0"/>
        <v>30240</v>
      </c>
    </row>
    <row r="11" spans="1:14" x14ac:dyDescent="0.25">
      <c r="A11" s="27"/>
      <c r="B11" s="32" t="s">
        <v>201</v>
      </c>
      <c r="C11" s="24" t="s">
        <v>29</v>
      </c>
      <c r="D11" s="19">
        <v>41895</v>
      </c>
      <c r="E11" s="19">
        <v>41897</v>
      </c>
      <c r="F11" s="27">
        <v>50711</v>
      </c>
      <c r="G11" s="21">
        <v>92880</v>
      </c>
      <c r="H11" s="22"/>
      <c r="I11" s="22"/>
      <c r="J11" s="22"/>
      <c r="K11" s="22">
        <v>46380</v>
      </c>
      <c r="L11" s="22"/>
      <c r="M11" s="22">
        <v>46500</v>
      </c>
      <c r="N11" s="22">
        <f t="shared" si="0"/>
        <v>92880</v>
      </c>
    </row>
    <row r="12" spans="1:14" x14ac:dyDescent="0.25">
      <c r="A12" s="27"/>
      <c r="B12" s="28" t="s">
        <v>202</v>
      </c>
      <c r="C12" s="31" t="s">
        <v>29</v>
      </c>
      <c r="D12" s="19">
        <v>41895</v>
      </c>
      <c r="E12" s="19">
        <v>41896</v>
      </c>
      <c r="F12" s="34">
        <v>50712</v>
      </c>
      <c r="G12" s="21">
        <v>30240</v>
      </c>
      <c r="H12" s="22"/>
      <c r="I12" s="22"/>
      <c r="J12" s="22"/>
      <c r="K12" s="22">
        <v>30240</v>
      </c>
      <c r="L12" s="22"/>
      <c r="M12" s="22"/>
      <c r="N12" s="22">
        <f t="shared" si="0"/>
        <v>30240</v>
      </c>
    </row>
    <row r="13" spans="1:14" x14ac:dyDescent="0.25">
      <c r="A13" s="27"/>
      <c r="B13" s="32" t="s">
        <v>203</v>
      </c>
      <c r="C13" s="1" t="s">
        <v>29</v>
      </c>
      <c r="D13" s="19">
        <v>41895</v>
      </c>
      <c r="E13" s="19">
        <v>41897</v>
      </c>
      <c r="F13" s="34">
        <v>50713</v>
      </c>
      <c r="G13" s="21">
        <v>69650</v>
      </c>
      <c r="H13" s="22"/>
      <c r="I13" s="22"/>
      <c r="J13" s="22"/>
      <c r="K13" s="22">
        <v>69650</v>
      </c>
      <c r="L13" s="22"/>
      <c r="M13" s="22"/>
      <c r="N13" s="22">
        <f t="shared" si="0"/>
        <v>69650</v>
      </c>
    </row>
    <row r="14" spans="1:14" x14ac:dyDescent="0.25">
      <c r="A14" s="27"/>
      <c r="B14" s="32" t="s">
        <v>203</v>
      </c>
      <c r="C14" s="24" t="s">
        <v>66</v>
      </c>
      <c r="D14" s="19"/>
      <c r="E14" s="19"/>
      <c r="F14" s="34">
        <v>50714</v>
      </c>
      <c r="G14" s="21"/>
      <c r="H14" s="22" t="s">
        <v>67</v>
      </c>
      <c r="I14" s="22">
        <v>1000</v>
      </c>
      <c r="J14" s="22">
        <v>1000</v>
      </c>
      <c r="K14" s="22"/>
      <c r="L14" s="22"/>
      <c r="M14" s="22"/>
      <c r="N14" s="22">
        <f t="shared" si="0"/>
        <v>1000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421670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420670</v>
      </c>
      <c r="H30" s="43"/>
      <c r="I30" s="22">
        <f>SUM(I6:I29)</f>
        <v>1000</v>
      </c>
      <c r="J30" s="22">
        <f>SUM(J6:J29)</f>
        <v>61500</v>
      </c>
      <c r="K30" s="22">
        <f>SUM(K6:K29)</f>
        <v>245210</v>
      </c>
      <c r="L30" s="22">
        <f>SUM(L6:L29)</f>
        <v>0</v>
      </c>
      <c r="M30" s="22">
        <f>SUM(M6:M29)</f>
        <v>114960</v>
      </c>
      <c r="N30" s="22">
        <f t="shared" ref="N30" si="1">G30+I30</f>
        <v>421670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80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80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61500</v>
      </c>
      <c r="D36" s="1"/>
      <c r="E36" s="1"/>
      <c r="F36" s="80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61500</v>
      </c>
      <c r="D37" s="1"/>
      <c r="E37" s="1"/>
      <c r="F37" s="80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51181102362204722" right="0.51181102362204722" top="0.74803149606299213" bottom="0.74803149606299213" header="0.31496062992125984" footer="0.31496062992125984"/>
  <pageSetup paperSize="9" scale="77" orientation="landscape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B13" sqref="B13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9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69</v>
      </c>
      <c r="E3" s="114"/>
      <c r="F3" s="114"/>
      <c r="G3" s="115"/>
      <c r="H3" s="5"/>
      <c r="I3" s="1"/>
      <c r="J3" s="11"/>
      <c r="K3" s="12" t="s">
        <v>4</v>
      </c>
      <c r="L3" s="62">
        <v>41895</v>
      </c>
      <c r="M3" s="63"/>
      <c r="N3" s="15" t="s">
        <v>74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183</v>
      </c>
      <c r="C6" s="36" t="s">
        <v>44</v>
      </c>
      <c r="D6" s="19"/>
      <c r="E6" s="19"/>
      <c r="F6" s="20">
        <v>50695</v>
      </c>
      <c r="G6" s="21"/>
      <c r="H6" s="22" t="s">
        <v>184</v>
      </c>
      <c r="I6" s="22">
        <v>74520</v>
      </c>
      <c r="J6" s="22"/>
      <c r="K6" s="22">
        <v>74520</v>
      </c>
      <c r="L6" s="22"/>
      <c r="M6" s="22"/>
      <c r="N6" s="22">
        <f>G6+I6</f>
        <v>74520</v>
      </c>
    </row>
    <row r="7" spans="1:14" x14ac:dyDescent="0.25">
      <c r="A7" s="24"/>
      <c r="B7" s="28" t="s">
        <v>185</v>
      </c>
      <c r="C7" s="29" t="s">
        <v>29</v>
      </c>
      <c r="D7" s="19">
        <v>41895</v>
      </c>
      <c r="E7" s="19">
        <v>41896</v>
      </c>
      <c r="F7" s="20">
        <v>50696</v>
      </c>
      <c r="G7" s="21">
        <v>30240</v>
      </c>
      <c r="H7" s="22"/>
      <c r="I7" s="22"/>
      <c r="J7" s="22"/>
      <c r="K7" s="22"/>
      <c r="L7" s="22">
        <v>15240</v>
      </c>
      <c r="M7" s="22">
        <v>15000</v>
      </c>
      <c r="N7" s="22">
        <f t="shared" ref="N7:N28" si="0">G7+I7</f>
        <v>30240</v>
      </c>
    </row>
    <row r="8" spans="1:14" x14ac:dyDescent="0.25">
      <c r="A8" s="27"/>
      <c r="B8" s="28" t="s">
        <v>186</v>
      </c>
      <c r="C8" s="29" t="s">
        <v>187</v>
      </c>
      <c r="D8" s="19">
        <v>41893</v>
      </c>
      <c r="E8" s="19">
        <v>41895</v>
      </c>
      <c r="F8" s="20">
        <v>50697</v>
      </c>
      <c r="G8" s="21">
        <v>540000</v>
      </c>
      <c r="H8" s="29"/>
      <c r="I8" s="22"/>
      <c r="J8" s="22"/>
      <c r="K8" s="22"/>
      <c r="L8" s="64"/>
      <c r="M8" s="22">
        <v>540000</v>
      </c>
      <c r="N8" s="22">
        <f t="shared" si="0"/>
        <v>540000</v>
      </c>
    </row>
    <row r="9" spans="1:14" x14ac:dyDescent="0.25">
      <c r="A9" s="27"/>
      <c r="B9" s="28" t="s">
        <v>188</v>
      </c>
      <c r="C9" s="29" t="s">
        <v>29</v>
      </c>
      <c r="D9" s="19">
        <v>41894</v>
      </c>
      <c r="E9" s="19">
        <v>41895</v>
      </c>
      <c r="F9" s="20">
        <v>50698</v>
      </c>
      <c r="G9" s="21">
        <v>23000</v>
      </c>
      <c r="H9" s="29"/>
      <c r="I9" s="22"/>
      <c r="J9" s="22"/>
      <c r="K9" s="22">
        <v>23000</v>
      </c>
      <c r="L9" s="64"/>
      <c r="M9" s="64"/>
      <c r="N9" s="22">
        <f t="shared" si="0"/>
        <v>23000</v>
      </c>
    </row>
    <row r="10" spans="1:14" x14ac:dyDescent="0.25">
      <c r="A10" s="27"/>
      <c r="B10" s="25" t="s">
        <v>189</v>
      </c>
      <c r="C10" s="26" t="s">
        <v>29</v>
      </c>
      <c r="D10" s="19">
        <v>41895</v>
      </c>
      <c r="E10" s="19">
        <v>41896</v>
      </c>
      <c r="F10" s="20">
        <v>50699</v>
      </c>
      <c r="G10" s="21">
        <v>20034</v>
      </c>
      <c r="H10" s="22"/>
      <c r="I10" s="22"/>
      <c r="J10" s="22"/>
      <c r="K10" s="22">
        <v>20034</v>
      </c>
      <c r="L10" s="22"/>
      <c r="M10" s="22"/>
      <c r="N10" s="22">
        <f t="shared" si="0"/>
        <v>20034</v>
      </c>
    </row>
    <row r="11" spans="1:14" x14ac:dyDescent="0.25">
      <c r="A11" s="27"/>
      <c r="B11" s="32" t="s">
        <v>190</v>
      </c>
      <c r="C11" s="24" t="s">
        <v>29</v>
      </c>
      <c r="D11" s="19">
        <v>41895</v>
      </c>
      <c r="E11" s="19">
        <v>41897</v>
      </c>
      <c r="F11" s="27">
        <v>50700</v>
      </c>
      <c r="G11" s="21">
        <v>73440</v>
      </c>
      <c r="H11" s="22"/>
      <c r="I11" s="22"/>
      <c r="J11" s="22"/>
      <c r="K11" s="22">
        <v>36690</v>
      </c>
      <c r="L11" s="22"/>
      <c r="M11" s="22">
        <v>36750</v>
      </c>
      <c r="N11" s="22">
        <f t="shared" si="0"/>
        <v>73440</v>
      </c>
    </row>
    <row r="12" spans="1:14" x14ac:dyDescent="0.25">
      <c r="A12" s="27"/>
      <c r="B12" s="28" t="s">
        <v>191</v>
      </c>
      <c r="C12" s="31" t="s">
        <v>29</v>
      </c>
      <c r="D12" s="19">
        <v>41895</v>
      </c>
      <c r="E12" s="19">
        <v>41896</v>
      </c>
      <c r="F12" s="34">
        <v>50701</v>
      </c>
      <c r="G12" s="21">
        <v>30240</v>
      </c>
      <c r="H12" s="22"/>
      <c r="I12" s="22"/>
      <c r="J12" s="22"/>
      <c r="K12" s="22">
        <v>30240</v>
      </c>
      <c r="L12" s="22"/>
      <c r="M12" s="22"/>
      <c r="N12" s="22">
        <f t="shared" si="0"/>
        <v>30240</v>
      </c>
    </row>
    <row r="13" spans="1:14" x14ac:dyDescent="0.25">
      <c r="A13" s="27"/>
      <c r="B13" s="32" t="s">
        <v>192</v>
      </c>
      <c r="C13" s="1" t="s">
        <v>29</v>
      </c>
      <c r="D13" s="19">
        <v>41895</v>
      </c>
      <c r="E13" s="19">
        <v>41897</v>
      </c>
      <c r="F13" s="34">
        <v>50702</v>
      </c>
      <c r="G13" s="21">
        <v>66960</v>
      </c>
      <c r="H13" s="22"/>
      <c r="I13" s="22"/>
      <c r="J13" s="22">
        <v>32400</v>
      </c>
      <c r="K13" s="22"/>
      <c r="L13" s="22"/>
      <c r="M13" s="22">
        <v>34560</v>
      </c>
      <c r="N13" s="22">
        <f t="shared" si="0"/>
        <v>66960</v>
      </c>
    </row>
    <row r="14" spans="1:14" x14ac:dyDescent="0.25">
      <c r="A14" s="27"/>
      <c r="B14" s="32" t="s">
        <v>193</v>
      </c>
      <c r="C14" s="24" t="s">
        <v>29</v>
      </c>
      <c r="D14" s="19">
        <v>41895</v>
      </c>
      <c r="E14" s="19">
        <v>41896</v>
      </c>
      <c r="F14" s="34">
        <v>50703</v>
      </c>
      <c r="G14" s="21">
        <v>30240</v>
      </c>
      <c r="H14" s="22"/>
      <c r="I14" s="22"/>
      <c r="J14" s="22">
        <v>30240</v>
      </c>
      <c r="K14" s="22"/>
      <c r="L14" s="22"/>
      <c r="M14" s="22"/>
      <c r="N14" s="22">
        <f t="shared" si="0"/>
        <v>30240</v>
      </c>
    </row>
    <row r="15" spans="1:14" x14ac:dyDescent="0.25">
      <c r="A15" s="27"/>
      <c r="B15" s="32" t="s">
        <v>194</v>
      </c>
      <c r="C15" s="1" t="s">
        <v>29</v>
      </c>
      <c r="D15" s="19">
        <v>41895</v>
      </c>
      <c r="E15" s="19">
        <v>41897</v>
      </c>
      <c r="F15" s="34">
        <v>50704</v>
      </c>
      <c r="G15" s="21">
        <v>50220</v>
      </c>
      <c r="H15" s="22"/>
      <c r="I15" s="22"/>
      <c r="J15" s="22"/>
      <c r="K15" s="22">
        <v>25110</v>
      </c>
      <c r="L15" s="22"/>
      <c r="M15" s="22">
        <v>25110</v>
      </c>
      <c r="N15" s="22">
        <f t="shared" si="0"/>
        <v>50220</v>
      </c>
    </row>
    <row r="16" spans="1:14" x14ac:dyDescent="0.25">
      <c r="A16" s="27"/>
      <c r="B16" s="32" t="s">
        <v>195</v>
      </c>
      <c r="C16" s="1" t="s">
        <v>29</v>
      </c>
      <c r="D16" s="19"/>
      <c r="E16" s="19"/>
      <c r="F16" s="34">
        <v>50705</v>
      </c>
      <c r="G16" s="21"/>
      <c r="H16" s="22" t="s">
        <v>28</v>
      </c>
      <c r="I16" s="22">
        <v>3400</v>
      </c>
      <c r="J16" s="22">
        <v>3400</v>
      </c>
      <c r="K16" s="22"/>
      <c r="L16" s="22"/>
      <c r="M16" s="22"/>
      <c r="N16" s="22">
        <f>G16+I16</f>
        <v>3400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942294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864374</v>
      </c>
      <c r="H30" s="43"/>
      <c r="I30" s="22">
        <f>SUM(I6:I29)</f>
        <v>77920</v>
      </c>
      <c r="J30" s="22">
        <f>SUM(J6:J29)</f>
        <v>66040</v>
      </c>
      <c r="K30" s="22">
        <f>SUM(K6:K29)</f>
        <v>209594</v>
      </c>
      <c r="L30" s="22">
        <f>SUM(L6:L29)</f>
        <v>15240</v>
      </c>
      <c r="M30" s="22">
        <f>SUM(M6:M29)</f>
        <v>651420</v>
      </c>
      <c r="N30" s="22">
        <f t="shared" ref="N30" si="1">G30+I30</f>
        <v>942294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116</v>
      </c>
      <c r="D34" s="1"/>
      <c r="E34" s="1"/>
      <c r="F34" s="79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62640</v>
      </c>
      <c r="D35" s="1"/>
      <c r="E35" s="1"/>
      <c r="F35" s="79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3400</v>
      </c>
      <c r="D36" s="1"/>
      <c r="E36" s="1"/>
      <c r="F36" s="79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66040</v>
      </c>
      <c r="D37" s="1"/>
      <c r="E37" s="1"/>
      <c r="F37" s="79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51181102362204722" right="0.51181102362204722" top="0.74803149606299213" bottom="0.74803149606299213" header="0.31496062992125984" footer="0.31496062992125984"/>
  <pageSetup paperSize="9" scale="77" orientation="landscape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sqref="A1:N37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7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69</v>
      </c>
      <c r="E3" s="114"/>
      <c r="F3" s="114"/>
      <c r="G3" s="115"/>
      <c r="H3" s="5"/>
      <c r="I3" s="1"/>
      <c r="J3" s="11"/>
      <c r="K3" s="12" t="s">
        <v>4</v>
      </c>
      <c r="L3" s="62">
        <v>41894</v>
      </c>
      <c r="M3" s="63"/>
      <c r="N3" s="15" t="s">
        <v>53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174</v>
      </c>
      <c r="C6" s="36" t="s">
        <v>175</v>
      </c>
      <c r="D6" s="19">
        <v>41894</v>
      </c>
      <c r="E6" s="19">
        <v>41895</v>
      </c>
      <c r="F6" s="20">
        <v>50687</v>
      </c>
      <c r="G6" s="21">
        <v>30240</v>
      </c>
      <c r="H6" s="22"/>
      <c r="I6" s="22"/>
      <c r="J6" s="22">
        <v>30240</v>
      </c>
      <c r="K6" s="22"/>
      <c r="L6" s="22"/>
      <c r="M6" s="22"/>
      <c r="N6" s="22">
        <f>G6+I6</f>
        <v>30240</v>
      </c>
    </row>
    <row r="7" spans="1:14" x14ac:dyDescent="0.25">
      <c r="A7" s="24"/>
      <c r="B7" s="25" t="s">
        <v>112</v>
      </c>
      <c r="C7" s="31" t="s">
        <v>176</v>
      </c>
      <c r="D7" s="19">
        <v>41894</v>
      </c>
      <c r="E7" s="19">
        <v>41895</v>
      </c>
      <c r="F7" s="20">
        <v>50688</v>
      </c>
      <c r="G7" s="21">
        <v>30100</v>
      </c>
      <c r="H7" s="22"/>
      <c r="I7" s="22"/>
      <c r="J7" s="22"/>
      <c r="K7" s="22">
        <v>30100</v>
      </c>
      <c r="L7" s="22"/>
      <c r="M7" s="22"/>
      <c r="N7" s="22">
        <f t="shared" ref="N7:N28" si="0">G7+I7</f>
        <v>30100</v>
      </c>
    </row>
    <row r="8" spans="1:14" x14ac:dyDescent="0.25">
      <c r="A8" s="27"/>
      <c r="B8" s="28" t="s">
        <v>177</v>
      </c>
      <c r="C8" s="29" t="s">
        <v>178</v>
      </c>
      <c r="D8" s="19">
        <v>41894</v>
      </c>
      <c r="E8" s="19">
        <v>41895</v>
      </c>
      <c r="F8" s="20">
        <v>50689</v>
      </c>
      <c r="G8" s="21">
        <v>46440</v>
      </c>
      <c r="H8" s="22"/>
      <c r="I8" s="22"/>
      <c r="J8" s="22"/>
      <c r="K8" s="22">
        <v>46440</v>
      </c>
      <c r="L8" s="22"/>
      <c r="M8" s="22"/>
      <c r="N8" s="22">
        <f t="shared" si="0"/>
        <v>46440</v>
      </c>
    </row>
    <row r="9" spans="1:14" x14ac:dyDescent="0.25">
      <c r="A9" s="27"/>
      <c r="B9" s="28" t="s">
        <v>179</v>
      </c>
      <c r="C9" s="29" t="s">
        <v>44</v>
      </c>
      <c r="D9" s="19">
        <v>41894</v>
      </c>
      <c r="E9" s="19">
        <v>41895</v>
      </c>
      <c r="F9" s="20">
        <v>50690</v>
      </c>
      <c r="G9" s="21">
        <v>30240</v>
      </c>
      <c r="H9" s="29"/>
      <c r="I9" s="22"/>
      <c r="J9" s="22">
        <v>30240</v>
      </c>
      <c r="K9" s="22"/>
      <c r="L9" s="64"/>
      <c r="M9" s="64"/>
      <c r="N9" s="22">
        <f t="shared" si="0"/>
        <v>30240</v>
      </c>
    </row>
    <row r="10" spans="1:14" x14ac:dyDescent="0.25">
      <c r="A10" s="27"/>
      <c r="B10" s="25" t="s">
        <v>117</v>
      </c>
      <c r="C10" s="26" t="s">
        <v>180</v>
      </c>
      <c r="D10" s="19">
        <v>41894</v>
      </c>
      <c r="E10" s="19">
        <v>41895</v>
      </c>
      <c r="F10" s="20">
        <v>50692</v>
      </c>
      <c r="G10" s="21">
        <v>22000</v>
      </c>
      <c r="H10" s="22"/>
      <c r="I10" s="22"/>
      <c r="J10" s="22">
        <v>22000</v>
      </c>
      <c r="K10" s="22"/>
      <c r="L10" s="22"/>
      <c r="M10" s="22"/>
      <c r="N10" s="22">
        <f t="shared" si="0"/>
        <v>22000</v>
      </c>
    </row>
    <row r="11" spans="1:14" x14ac:dyDescent="0.25">
      <c r="A11" s="27"/>
      <c r="B11" s="32" t="s">
        <v>182</v>
      </c>
      <c r="C11" s="24" t="s">
        <v>29</v>
      </c>
      <c r="D11" s="19">
        <v>41894</v>
      </c>
      <c r="E11" s="19">
        <v>41895</v>
      </c>
      <c r="F11" s="27">
        <v>50693</v>
      </c>
      <c r="G11" s="21">
        <v>33480</v>
      </c>
      <c r="H11" s="22"/>
      <c r="I11" s="22"/>
      <c r="J11" s="22"/>
      <c r="K11" s="22">
        <v>33480</v>
      </c>
      <c r="L11" s="22"/>
      <c r="M11" s="22"/>
      <c r="N11" s="22">
        <f t="shared" si="0"/>
        <v>33480</v>
      </c>
    </row>
    <row r="12" spans="1:14" x14ac:dyDescent="0.25">
      <c r="A12" s="27"/>
      <c r="B12" s="28" t="s">
        <v>30</v>
      </c>
      <c r="C12" s="31" t="s">
        <v>29</v>
      </c>
      <c r="D12" s="19"/>
      <c r="E12" s="19"/>
      <c r="F12" s="34">
        <v>50694</v>
      </c>
      <c r="G12" s="21"/>
      <c r="H12" s="22" t="s">
        <v>28</v>
      </c>
      <c r="I12" s="22">
        <v>5400</v>
      </c>
      <c r="J12" s="22">
        <v>5400</v>
      </c>
      <c r="K12" s="22"/>
      <c r="L12" s="22"/>
      <c r="M12" s="22"/>
      <c r="N12" s="22">
        <f t="shared" si="0"/>
        <v>5400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197900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192500</v>
      </c>
      <c r="H30" s="43"/>
      <c r="I30" s="22">
        <f>SUM(I6:I29)</f>
        <v>5400</v>
      </c>
      <c r="J30" s="22">
        <f>SUM(J6:J29)</f>
        <v>87880</v>
      </c>
      <c r="K30" s="22">
        <f>SUM(K6:K29)</f>
        <v>110020</v>
      </c>
      <c r="L30" s="22">
        <f>SUM(L6:L29)</f>
        <v>0</v>
      </c>
      <c r="M30" s="22">
        <f>SUM(M6:M29)</f>
        <v>0</v>
      </c>
      <c r="N30" s="22">
        <f t="shared" ref="N30" si="1">G30+I30</f>
        <v>197900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 t="s">
        <v>173</v>
      </c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 t="s">
        <v>181</v>
      </c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56</v>
      </c>
      <c r="D34" s="1"/>
      <c r="E34" s="1"/>
      <c r="F34" s="77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30240</v>
      </c>
      <c r="D35" s="1"/>
      <c r="E35" s="1"/>
      <c r="F35" s="77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57640</v>
      </c>
      <c r="D36" s="1"/>
      <c r="E36" s="1"/>
      <c r="F36" s="77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87880</v>
      </c>
      <c r="D37" s="1"/>
      <c r="E37" s="1"/>
      <c r="F37" s="77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51181102362204722" right="0.51181102362204722" top="0.74803149606299213" bottom="0.74803149606299213" header="0.31496062992125984" footer="0.31496062992125984"/>
  <pageSetup paperSize="9" scale="77" orientation="landscape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sqref="A1:N37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8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60</v>
      </c>
      <c r="E3" s="114"/>
      <c r="F3" s="114"/>
      <c r="G3" s="115"/>
      <c r="H3" s="5"/>
      <c r="I3" s="1"/>
      <c r="J3" s="11"/>
      <c r="K3" s="12" t="s">
        <v>4</v>
      </c>
      <c r="L3" s="62">
        <v>41894</v>
      </c>
      <c r="M3" s="63"/>
      <c r="N3" s="15" t="s">
        <v>27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/>
      <c r="C6" s="36"/>
      <c r="D6" s="19"/>
      <c r="E6" s="19"/>
      <c r="F6" s="20"/>
      <c r="G6" s="21"/>
      <c r="H6" s="22"/>
      <c r="I6" s="22"/>
      <c r="J6" s="22"/>
      <c r="K6" s="22"/>
      <c r="L6" s="22"/>
      <c r="M6" s="22"/>
      <c r="N6" s="22">
        <f>G6+I6</f>
        <v>0</v>
      </c>
    </row>
    <row r="7" spans="1:14" x14ac:dyDescent="0.25">
      <c r="A7" s="24"/>
      <c r="B7" s="25"/>
      <c r="C7" s="31"/>
      <c r="D7" s="19"/>
      <c r="E7" s="19"/>
      <c r="F7" s="20"/>
      <c r="G7" s="21"/>
      <c r="H7" s="22"/>
      <c r="I7" s="22"/>
      <c r="J7" s="22"/>
      <c r="K7" s="22"/>
      <c r="L7" s="22"/>
      <c r="M7" s="22"/>
      <c r="N7" s="22">
        <f t="shared" ref="N7:N28" si="0">G7+I7</f>
        <v>0</v>
      </c>
    </row>
    <row r="8" spans="1:14" x14ac:dyDescent="0.25">
      <c r="A8" s="27"/>
      <c r="B8" s="28"/>
      <c r="C8" s="29"/>
      <c r="D8" s="19"/>
      <c r="E8" s="19"/>
      <c r="F8" s="20"/>
      <c r="G8" s="21"/>
      <c r="H8" s="22"/>
      <c r="I8" s="22"/>
      <c r="J8" s="22"/>
      <c r="K8" s="22"/>
      <c r="L8" s="22"/>
      <c r="M8" s="22"/>
      <c r="N8" s="22">
        <f t="shared" si="0"/>
        <v>0</v>
      </c>
    </row>
    <row r="9" spans="1:14" x14ac:dyDescent="0.25">
      <c r="A9" s="27"/>
      <c r="B9" s="28"/>
      <c r="C9" s="29"/>
      <c r="D9" s="19"/>
      <c r="E9" s="19"/>
      <c r="F9" s="20"/>
      <c r="G9" s="21"/>
      <c r="H9" s="29"/>
      <c r="I9" s="22"/>
      <c r="J9" s="22"/>
      <c r="K9" s="22"/>
      <c r="L9" s="64"/>
      <c r="M9" s="64"/>
      <c r="N9" s="22">
        <f t="shared" si="0"/>
        <v>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2"/>
      <c r="J10" s="22"/>
      <c r="K10" s="22"/>
      <c r="L10" s="22"/>
      <c r="M10" s="22"/>
      <c r="N10" s="22">
        <f t="shared" si="0"/>
        <v>0</v>
      </c>
    </row>
    <row r="11" spans="1:14" x14ac:dyDescent="0.25">
      <c r="A11" s="27"/>
      <c r="B11" s="32"/>
      <c r="C11" s="24"/>
      <c r="D11" s="19"/>
      <c r="E11" s="19"/>
      <c r="F11" s="27"/>
      <c r="G11" s="21"/>
      <c r="H11" s="22"/>
      <c r="I11" s="22"/>
      <c r="J11" s="22"/>
      <c r="K11" s="22"/>
      <c r="L11" s="22"/>
      <c r="M11" s="22"/>
      <c r="N11" s="22">
        <f t="shared" si="0"/>
        <v>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0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0</v>
      </c>
      <c r="H30" s="43"/>
      <c r="I30" s="22">
        <f>SUM(I6:I29)</f>
        <v>0</v>
      </c>
      <c r="J30" s="22">
        <f>SUM(J6:J29)</f>
        <v>0</v>
      </c>
      <c r="K30" s="22">
        <f>SUM(K6:K29)</f>
        <v>0</v>
      </c>
      <c r="L30" s="22">
        <f>SUM(L6:L29)</f>
        <v>0</v>
      </c>
      <c r="M30" s="22">
        <f>SUM(M6:M29)</f>
        <v>0</v>
      </c>
      <c r="N30" s="22">
        <f t="shared" ref="N30" si="1">G30+I30</f>
        <v>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 t="s">
        <v>172</v>
      </c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78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78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0</v>
      </c>
      <c r="D36" s="1"/>
      <c r="E36" s="1"/>
      <c r="F36" s="78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0</v>
      </c>
      <c r="D37" s="1"/>
      <c r="E37" s="1"/>
      <c r="F37" s="78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51181102362204722" right="0.51181102362204722" top="0.74803149606299213" bottom="0.74803149606299213" header="0.31496062992125984" footer="0.31496062992125984"/>
  <pageSetup paperSize="9" scale="77" orientation="landscape" blackAndWhite="1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N38" sqref="A1:N38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6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171</v>
      </c>
      <c r="E3" s="114"/>
      <c r="F3" s="114"/>
      <c r="G3" s="115"/>
      <c r="H3" s="5"/>
      <c r="I3" s="1"/>
      <c r="J3" s="11"/>
      <c r="K3" s="12" t="s">
        <v>4</v>
      </c>
      <c r="L3" s="62">
        <v>41893</v>
      </c>
      <c r="M3" s="63"/>
      <c r="N3" s="15" t="s">
        <v>31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/>
      <c r="C6" s="36"/>
      <c r="D6" s="19"/>
      <c r="E6" s="19"/>
      <c r="F6" s="20"/>
      <c r="G6" s="21"/>
      <c r="H6" s="22"/>
      <c r="I6" s="22"/>
      <c r="J6" s="22"/>
      <c r="K6" s="22"/>
      <c r="L6" s="22"/>
      <c r="M6" s="22"/>
      <c r="N6" s="22">
        <f>G6+I6</f>
        <v>0</v>
      </c>
    </row>
    <row r="7" spans="1:14" x14ac:dyDescent="0.25">
      <c r="A7" s="24"/>
      <c r="B7" s="25"/>
      <c r="C7" s="31"/>
      <c r="D7" s="19"/>
      <c r="E7" s="19"/>
      <c r="F7" s="20"/>
      <c r="G7" s="21"/>
      <c r="H7" s="22"/>
      <c r="I7" s="22"/>
      <c r="J7" s="22"/>
      <c r="K7" s="22"/>
      <c r="L7" s="22"/>
      <c r="M7" s="22"/>
      <c r="N7" s="22">
        <f t="shared" ref="N7:N28" si="0">G7+I7</f>
        <v>0</v>
      </c>
    </row>
    <row r="8" spans="1:14" x14ac:dyDescent="0.25">
      <c r="A8" s="27"/>
      <c r="B8" s="28"/>
      <c r="C8" s="29"/>
      <c r="D8" s="19"/>
      <c r="E8" s="19"/>
      <c r="F8" s="20"/>
      <c r="G8" s="21"/>
      <c r="H8" s="22"/>
      <c r="I8" s="22"/>
      <c r="J8" s="22"/>
      <c r="K8" s="22"/>
      <c r="L8" s="22"/>
      <c r="M8" s="22"/>
      <c r="N8" s="22">
        <f t="shared" si="0"/>
        <v>0</v>
      </c>
    </row>
    <row r="9" spans="1:14" x14ac:dyDescent="0.25">
      <c r="A9" s="27"/>
      <c r="B9" s="28"/>
      <c r="C9" s="29"/>
      <c r="D9" s="19"/>
      <c r="E9" s="19"/>
      <c r="F9" s="20"/>
      <c r="G9" s="21"/>
      <c r="H9" s="29"/>
      <c r="I9" s="22"/>
      <c r="J9" s="22"/>
      <c r="K9" s="22"/>
      <c r="L9" s="64"/>
      <c r="M9" s="64"/>
      <c r="N9" s="22">
        <f t="shared" si="0"/>
        <v>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2"/>
      <c r="J10" s="22"/>
      <c r="K10" s="22"/>
      <c r="L10" s="22"/>
      <c r="M10" s="22"/>
      <c r="N10" s="22">
        <f t="shared" si="0"/>
        <v>0</v>
      </c>
    </row>
    <row r="11" spans="1:14" x14ac:dyDescent="0.25">
      <c r="A11" s="27"/>
      <c r="B11" s="32"/>
      <c r="C11" s="24"/>
      <c r="D11" s="19"/>
      <c r="E11" s="19"/>
      <c r="F11" s="27"/>
      <c r="G11" s="21"/>
      <c r="H11" s="22"/>
      <c r="I11" s="22"/>
      <c r="J11" s="22"/>
      <c r="K11" s="22"/>
      <c r="L11" s="22"/>
      <c r="M11" s="22"/>
      <c r="N11" s="22">
        <f t="shared" si="0"/>
        <v>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0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0</v>
      </c>
      <c r="H30" s="43"/>
      <c r="I30" s="22">
        <f>SUM(I6:I29)</f>
        <v>0</v>
      </c>
      <c r="J30" s="22">
        <f>SUM(J6:J29)</f>
        <v>0</v>
      </c>
      <c r="K30" s="22">
        <f>SUM(K6:K29)</f>
        <v>0</v>
      </c>
      <c r="L30" s="22">
        <f>SUM(L6:L29)</f>
        <v>0</v>
      </c>
      <c r="M30" s="22">
        <f>SUM(M6:M29)</f>
        <v>0</v>
      </c>
      <c r="N30" s="22">
        <f t="shared" ref="N30" si="1">G30+I30</f>
        <v>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 t="s">
        <v>172</v>
      </c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76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76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0</v>
      </c>
      <c r="D36" s="1"/>
      <c r="E36" s="1"/>
      <c r="F36" s="76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0</v>
      </c>
      <c r="D37" s="1"/>
      <c r="E37" s="1"/>
      <c r="F37" s="76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G38" sqref="A1:N38"/>
    </sheetView>
  </sheetViews>
  <sheetFormatPr baseColWidth="10" defaultColWidth="9.140625" defaultRowHeight="15" x14ac:dyDescent="0.25"/>
  <cols>
    <col min="1" max="1" width="6.7109375" customWidth="1"/>
    <col min="2" max="2" width="25.425781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9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102</v>
      </c>
      <c r="E3" s="114"/>
      <c r="F3" s="114"/>
      <c r="G3" s="115"/>
      <c r="H3" s="5"/>
      <c r="I3" s="1"/>
      <c r="J3" s="11"/>
      <c r="K3" s="12" t="s">
        <v>4</v>
      </c>
      <c r="L3" s="62">
        <v>41911</v>
      </c>
      <c r="M3" s="63"/>
      <c r="N3" s="15" t="s">
        <v>27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32" t="s">
        <v>409</v>
      </c>
      <c r="C6" s="1" t="s">
        <v>228</v>
      </c>
      <c r="D6" s="19">
        <v>41904</v>
      </c>
      <c r="E6" s="19">
        <v>41908</v>
      </c>
      <c r="F6" s="20">
        <v>50878</v>
      </c>
      <c r="G6" s="21">
        <v>110160</v>
      </c>
      <c r="H6" s="22"/>
      <c r="I6" s="22"/>
      <c r="J6" s="22"/>
      <c r="K6" s="22"/>
      <c r="L6" s="22">
        <v>110160</v>
      </c>
      <c r="M6" s="22"/>
      <c r="N6" s="22">
        <f>G6+I6</f>
        <v>110160</v>
      </c>
    </row>
    <row r="7" spans="1:14" x14ac:dyDescent="0.25">
      <c r="A7" s="24"/>
      <c r="B7" s="18" t="s">
        <v>397</v>
      </c>
      <c r="C7" s="36" t="s">
        <v>41</v>
      </c>
      <c r="D7" s="19">
        <v>41910</v>
      </c>
      <c r="E7" s="19">
        <v>41911</v>
      </c>
      <c r="F7" s="20">
        <v>50879</v>
      </c>
      <c r="G7" s="21">
        <v>18792</v>
      </c>
      <c r="H7" s="22"/>
      <c r="I7" s="22"/>
      <c r="J7" s="22"/>
      <c r="K7" s="22">
        <v>18792</v>
      </c>
      <c r="L7" s="22"/>
      <c r="M7" s="22"/>
      <c r="N7" s="22">
        <f t="shared" ref="N7:N29" si="0">G7+I7</f>
        <v>18792</v>
      </c>
    </row>
    <row r="8" spans="1:14" x14ac:dyDescent="0.25">
      <c r="A8" s="27"/>
      <c r="B8" s="18" t="s">
        <v>398</v>
      </c>
      <c r="C8" s="31" t="s">
        <v>41</v>
      </c>
      <c r="D8" s="19">
        <v>41900</v>
      </c>
      <c r="E8" s="19">
        <v>41902</v>
      </c>
      <c r="F8" s="20">
        <v>50880</v>
      </c>
      <c r="G8" s="21">
        <v>46872</v>
      </c>
      <c r="H8" s="22"/>
      <c r="I8" s="22"/>
      <c r="J8" s="22"/>
      <c r="K8" s="22"/>
      <c r="L8" s="22">
        <v>46872</v>
      </c>
      <c r="M8" s="22"/>
      <c r="N8" s="22">
        <f t="shared" si="0"/>
        <v>46872</v>
      </c>
    </row>
    <row r="9" spans="1:14" x14ac:dyDescent="0.25">
      <c r="A9" s="27"/>
      <c r="B9" s="18" t="s">
        <v>399</v>
      </c>
      <c r="C9" s="29" t="s">
        <v>400</v>
      </c>
      <c r="D9" s="19">
        <v>41905</v>
      </c>
      <c r="E9" s="19">
        <v>41907</v>
      </c>
      <c r="F9" s="20">
        <v>50881</v>
      </c>
      <c r="G9" s="21">
        <v>46872</v>
      </c>
      <c r="H9" s="22"/>
      <c r="I9" s="22"/>
      <c r="J9" s="22"/>
      <c r="K9" s="22"/>
      <c r="L9" s="22">
        <v>46872</v>
      </c>
      <c r="M9" s="22"/>
      <c r="N9" s="22">
        <f t="shared" si="0"/>
        <v>46872</v>
      </c>
    </row>
    <row r="10" spans="1:14" x14ac:dyDescent="0.25">
      <c r="A10" s="27"/>
      <c r="B10" s="18" t="s">
        <v>401</v>
      </c>
      <c r="C10" s="29" t="s">
        <v>402</v>
      </c>
      <c r="D10" s="19">
        <v>41905</v>
      </c>
      <c r="E10" s="19">
        <v>41907</v>
      </c>
      <c r="F10" s="20">
        <v>50882</v>
      </c>
      <c r="G10" s="21">
        <v>456840</v>
      </c>
      <c r="H10" s="29"/>
      <c r="I10" s="22"/>
      <c r="J10" s="22"/>
      <c r="K10" s="22"/>
      <c r="L10" s="22">
        <v>456840</v>
      </c>
      <c r="M10" s="22"/>
      <c r="N10" s="22">
        <f t="shared" si="0"/>
        <v>456840</v>
      </c>
    </row>
    <row r="11" spans="1:14" x14ac:dyDescent="0.25">
      <c r="A11" s="27"/>
      <c r="B11" s="18" t="s">
        <v>403</v>
      </c>
      <c r="C11" s="26" t="s">
        <v>404</v>
      </c>
      <c r="D11" s="19">
        <v>41901</v>
      </c>
      <c r="E11" s="19">
        <v>41902</v>
      </c>
      <c r="F11" s="20">
        <v>50883</v>
      </c>
      <c r="G11" s="21">
        <v>123120</v>
      </c>
      <c r="H11" s="22"/>
      <c r="I11" s="22"/>
      <c r="J11" s="22"/>
      <c r="K11" s="22"/>
      <c r="L11" s="22">
        <v>123120</v>
      </c>
      <c r="M11" s="22"/>
      <c r="N11" s="22">
        <f t="shared" si="0"/>
        <v>123120</v>
      </c>
    </row>
    <row r="12" spans="1:14" x14ac:dyDescent="0.25">
      <c r="A12" s="27"/>
      <c r="B12" s="25" t="s">
        <v>405</v>
      </c>
      <c r="C12" s="26" t="s">
        <v>406</v>
      </c>
      <c r="D12" s="19">
        <v>41900</v>
      </c>
      <c r="E12" s="19">
        <v>41902</v>
      </c>
      <c r="F12" s="34">
        <v>50884</v>
      </c>
      <c r="G12" s="21">
        <v>172800</v>
      </c>
      <c r="H12" s="22"/>
      <c r="I12" s="22"/>
      <c r="J12" s="22"/>
      <c r="K12" s="22"/>
      <c r="L12" s="22">
        <v>172800</v>
      </c>
      <c r="M12" s="22"/>
      <c r="N12" s="22">
        <f t="shared" si="0"/>
        <v>172800</v>
      </c>
    </row>
    <row r="13" spans="1:14" x14ac:dyDescent="0.25">
      <c r="A13" s="27"/>
      <c r="B13" s="28" t="s">
        <v>407</v>
      </c>
      <c r="C13" s="31" t="s">
        <v>408</v>
      </c>
      <c r="D13" s="19">
        <v>41909</v>
      </c>
      <c r="E13" s="19">
        <v>41911</v>
      </c>
      <c r="F13" s="34">
        <v>50885</v>
      </c>
      <c r="G13" s="21">
        <v>58212</v>
      </c>
      <c r="H13" s="22"/>
      <c r="I13" s="22"/>
      <c r="J13" s="22"/>
      <c r="K13" s="22"/>
      <c r="L13" s="22">
        <v>58212</v>
      </c>
      <c r="M13" s="22"/>
      <c r="N13" s="22">
        <f t="shared" si="0"/>
        <v>58212</v>
      </c>
    </row>
    <row r="14" spans="1:14" x14ac:dyDescent="0.25">
      <c r="A14" s="27"/>
      <c r="B14" s="32" t="s">
        <v>410</v>
      </c>
      <c r="C14" s="1" t="s">
        <v>41</v>
      </c>
      <c r="D14" s="19">
        <v>41911</v>
      </c>
      <c r="E14" s="19">
        <v>41912</v>
      </c>
      <c r="F14" s="34">
        <v>50886</v>
      </c>
      <c r="G14" s="21">
        <v>26848.799999999999</v>
      </c>
      <c r="H14" s="22"/>
      <c r="I14" s="22"/>
      <c r="J14" s="22"/>
      <c r="K14" s="22"/>
      <c r="L14" s="22">
        <v>26848.799999999999</v>
      </c>
      <c r="M14" s="22"/>
      <c r="N14" s="22">
        <f t="shared" si="0"/>
        <v>26848.799999999999</v>
      </c>
    </row>
    <row r="15" spans="1:14" x14ac:dyDescent="0.25">
      <c r="A15" s="27"/>
      <c r="B15" s="32"/>
      <c r="C15" s="24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 t="shared" si="0"/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>G17+I17</f>
        <v>0</v>
      </c>
    </row>
    <row r="18" spans="1:14" x14ac:dyDescent="0.25">
      <c r="A18" s="27"/>
      <c r="B18" s="32"/>
      <c r="C18" s="1"/>
      <c r="D18" s="19"/>
      <c r="E18" s="19"/>
      <c r="F18" s="34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27"/>
      <c r="B19" s="35"/>
      <c r="C19" s="36"/>
      <c r="D19" s="19"/>
      <c r="E19" s="19"/>
      <c r="F19" s="33"/>
      <c r="G19" s="21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 t="shared" si="0"/>
        <v>0</v>
      </c>
    </row>
    <row r="21" spans="1:14" x14ac:dyDescent="0.25">
      <c r="A21" s="37"/>
      <c r="B21" s="38"/>
      <c r="C21" s="39"/>
      <c r="D21" s="19"/>
      <c r="E21" s="19"/>
      <c r="F21" s="34"/>
      <c r="G21" s="22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9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>G22+I22</f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 t="shared" si="0"/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>G28+I28</f>
        <v>0</v>
      </c>
    </row>
    <row r="29" spans="1:14" x14ac:dyDescent="0.25">
      <c r="A29" s="37"/>
      <c r="B29" s="5"/>
      <c r="C29" s="1"/>
      <c r="D29" s="19"/>
      <c r="E29" s="19"/>
      <c r="F29" s="34"/>
      <c r="G29" s="21"/>
      <c r="H29" s="22"/>
      <c r="I29" s="22"/>
      <c r="J29" s="22"/>
      <c r="K29" s="22"/>
      <c r="L29" s="22"/>
      <c r="M29" s="22"/>
      <c r="N29" s="22">
        <f t="shared" si="0"/>
        <v>0</v>
      </c>
    </row>
    <row r="30" spans="1:14" x14ac:dyDescent="0.25">
      <c r="A30" s="37"/>
      <c r="B30" s="5"/>
      <c r="C30" s="1"/>
      <c r="D30" s="19"/>
      <c r="E30" s="19"/>
      <c r="F30" s="40"/>
      <c r="G30" s="21"/>
      <c r="H30" s="22"/>
      <c r="I30" s="22"/>
      <c r="J30" s="22"/>
      <c r="K30" s="22"/>
      <c r="L30" s="22"/>
      <c r="M30" s="22"/>
      <c r="N30" s="22">
        <f>SUM(N6:N29)</f>
        <v>1060516.8</v>
      </c>
    </row>
    <row r="31" spans="1:14" x14ac:dyDescent="0.25">
      <c r="A31" s="113" t="s">
        <v>20</v>
      </c>
      <c r="B31" s="115"/>
      <c r="C31" s="41"/>
      <c r="D31" s="41"/>
      <c r="E31" s="41"/>
      <c r="F31" s="42"/>
      <c r="G31" s="21">
        <f>SUM(G6:G30)</f>
        <v>1060516.8</v>
      </c>
      <c r="H31" s="43"/>
      <c r="I31" s="22">
        <f>SUM(I6:I30)</f>
        <v>0</v>
      </c>
      <c r="J31" s="22">
        <f>SUM(J6:J30)</f>
        <v>0</v>
      </c>
      <c r="K31" s="22">
        <f>SUM(K6:K30)</f>
        <v>18792</v>
      </c>
      <c r="L31" s="22">
        <f>SUM(L6:L30)</f>
        <v>1041724.8</v>
      </c>
      <c r="M31" s="22">
        <f>SUM(M6:M30)</f>
        <v>0</v>
      </c>
      <c r="N31" s="22">
        <f t="shared" ref="N31" si="1">G31+I31</f>
        <v>1060516.8</v>
      </c>
    </row>
    <row r="32" spans="1:14" x14ac:dyDescent="0.25">
      <c r="A32" s="1"/>
      <c r="B32" s="1"/>
      <c r="C32" s="1"/>
      <c r="D32" s="19"/>
      <c r="E32" s="1"/>
      <c r="F32" s="1"/>
      <c r="G32" s="8"/>
      <c r="H32" s="45" t="s">
        <v>21</v>
      </c>
      <c r="I32" s="46"/>
      <c r="J32" s="47"/>
      <c r="K32" s="48"/>
      <c r="L32" s="41"/>
      <c r="M32" s="47"/>
      <c r="N32" s="8"/>
    </row>
    <row r="33" spans="1:14" x14ac:dyDescent="0.25">
      <c r="A33" s="113" t="s">
        <v>22</v>
      </c>
      <c r="B33" s="115"/>
      <c r="C33" s="1"/>
      <c r="D33" s="19"/>
      <c r="E33" s="118" t="s">
        <v>23</v>
      </c>
      <c r="F33" s="119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3" t="s">
        <v>24</v>
      </c>
      <c r="B34" s="115"/>
      <c r="C34" s="49"/>
      <c r="D34" s="1"/>
      <c r="E34" s="118">
        <v>540</v>
      </c>
      <c r="F34" s="129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13" t="s">
        <v>25</v>
      </c>
      <c r="B35" s="115"/>
      <c r="C35" s="50">
        <v>0</v>
      </c>
      <c r="D35" s="1"/>
      <c r="E35" s="1"/>
      <c r="F35" s="109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30"/>
      <c r="B36" s="131"/>
      <c r="C36" s="21">
        <f>C35*E34</f>
        <v>0</v>
      </c>
      <c r="D36" s="1"/>
      <c r="E36" s="1"/>
      <c r="F36" s="109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26</v>
      </c>
      <c r="B37" s="115"/>
      <c r="C37" s="44">
        <v>0</v>
      </c>
      <c r="D37" s="1"/>
      <c r="E37" s="1"/>
      <c r="F37" s="109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A38" s="113" t="s">
        <v>19</v>
      </c>
      <c r="B38" s="115"/>
      <c r="C38" s="21">
        <f>C36+C37</f>
        <v>0</v>
      </c>
      <c r="D38" s="1"/>
      <c r="E38" s="1"/>
      <c r="F38" s="109"/>
      <c r="G38" s="126"/>
      <c r="H38" s="127"/>
      <c r="I38" s="127"/>
      <c r="J38" s="127"/>
      <c r="K38" s="127"/>
      <c r="L38" s="127"/>
      <c r="M38" s="127"/>
      <c r="N38" s="128"/>
    </row>
    <row r="41" spans="1:14" x14ac:dyDescent="0.25">
      <c r="C41" s="52"/>
    </row>
  </sheetData>
  <sortState ref="B6:L14">
    <sortCondition ref="F6:F14"/>
  </sortState>
  <mergeCells count="18"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  <mergeCell ref="B3:C3"/>
    <mergeCell ref="D3:G3"/>
    <mergeCell ref="H4:I4"/>
    <mergeCell ref="A31:B31"/>
    <mergeCell ref="A33:B33"/>
    <mergeCell ref="E33:F33"/>
    <mergeCell ref="G33:N33"/>
  </mergeCells>
  <printOptions horizontalCentered="1" headings="1" gridLines="1"/>
  <pageMargins left="0.25" right="0.25" top="0.75" bottom="0.75" header="0.3" footer="0.3"/>
  <pageSetup paperSize="9" scale="70" fitToWidth="0" fitToHeight="0" orientation="landscape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22" workbookViewId="0">
      <selection sqref="A1:N37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5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102</v>
      </c>
      <c r="E3" s="114"/>
      <c r="F3" s="114"/>
      <c r="G3" s="115"/>
      <c r="H3" s="5"/>
      <c r="I3" s="1"/>
      <c r="J3" s="11"/>
      <c r="K3" s="12" t="s">
        <v>4</v>
      </c>
      <c r="L3" s="62">
        <v>41893</v>
      </c>
      <c r="M3" s="63"/>
      <c r="N3" s="15" t="s">
        <v>74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/>
      <c r="C6" s="36"/>
      <c r="D6" s="19"/>
      <c r="E6" s="19"/>
      <c r="F6" s="20"/>
      <c r="G6" s="21"/>
      <c r="H6" s="22"/>
      <c r="I6" s="22"/>
      <c r="J6" s="22"/>
      <c r="K6" s="22"/>
      <c r="L6" s="22"/>
      <c r="M6" s="22"/>
      <c r="N6" s="22">
        <f>G6+I6</f>
        <v>0</v>
      </c>
    </row>
    <row r="7" spans="1:14" x14ac:dyDescent="0.25">
      <c r="A7" s="24"/>
      <c r="B7" s="25"/>
      <c r="C7" s="31"/>
      <c r="D7" s="19"/>
      <c r="E7" s="19"/>
      <c r="F7" s="20"/>
      <c r="G7" s="21"/>
      <c r="H7" s="22"/>
      <c r="I7" s="22"/>
      <c r="J7" s="22"/>
      <c r="K7" s="22"/>
      <c r="L7" s="22"/>
      <c r="M7" s="22"/>
      <c r="N7" s="22">
        <f t="shared" ref="N7:N28" si="0">G7+I7</f>
        <v>0</v>
      </c>
    </row>
    <row r="8" spans="1:14" x14ac:dyDescent="0.25">
      <c r="A8" s="27"/>
      <c r="B8" s="28"/>
      <c r="C8" s="29"/>
      <c r="D8" s="19"/>
      <c r="E8" s="19"/>
      <c r="F8" s="20"/>
      <c r="G8" s="21"/>
      <c r="H8" s="22"/>
      <c r="I8" s="22"/>
      <c r="J8" s="22"/>
      <c r="K8" s="22"/>
      <c r="L8" s="22"/>
      <c r="M8" s="22"/>
      <c r="N8" s="22">
        <f t="shared" si="0"/>
        <v>0</v>
      </c>
    </row>
    <row r="9" spans="1:14" x14ac:dyDescent="0.25">
      <c r="A9" s="27"/>
      <c r="B9" s="28"/>
      <c r="C9" s="29"/>
      <c r="D9" s="19"/>
      <c r="E9" s="19"/>
      <c r="F9" s="20"/>
      <c r="G9" s="21"/>
      <c r="H9" s="29"/>
      <c r="I9" s="22"/>
      <c r="J9" s="22"/>
      <c r="K9" s="22"/>
      <c r="L9" s="64"/>
      <c r="M9" s="64"/>
      <c r="N9" s="22">
        <f t="shared" si="0"/>
        <v>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2"/>
      <c r="J10" s="22"/>
      <c r="K10" s="22"/>
      <c r="L10" s="22"/>
      <c r="M10" s="22"/>
      <c r="N10" s="22">
        <f t="shared" si="0"/>
        <v>0</v>
      </c>
    </row>
    <row r="11" spans="1:14" x14ac:dyDescent="0.25">
      <c r="A11" s="27"/>
      <c r="B11" s="32"/>
      <c r="C11" s="24"/>
      <c r="D11" s="19"/>
      <c r="E11" s="19"/>
      <c r="F11" s="27"/>
      <c r="G11" s="21"/>
      <c r="H11" s="22"/>
      <c r="I11" s="22"/>
      <c r="J11" s="22"/>
      <c r="K11" s="22"/>
      <c r="L11" s="22"/>
      <c r="M11" s="22"/>
      <c r="N11" s="22">
        <f t="shared" si="0"/>
        <v>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0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0</v>
      </c>
      <c r="H30" s="43"/>
      <c r="I30" s="22">
        <f>SUM(I6:I29)</f>
        <v>0</v>
      </c>
      <c r="J30" s="22">
        <f>SUM(J6:J29)</f>
        <v>0</v>
      </c>
      <c r="K30" s="22">
        <f>SUM(K6:K29)</f>
        <v>0</v>
      </c>
      <c r="L30" s="22">
        <f>SUM(L6:L29)</f>
        <v>0</v>
      </c>
      <c r="M30" s="22">
        <f>SUM(M6:M29)</f>
        <v>0</v>
      </c>
      <c r="N30" s="22">
        <f t="shared" ref="N30" si="1">G30+I30</f>
        <v>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75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75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0</v>
      </c>
      <c r="D36" s="1"/>
      <c r="E36" s="1"/>
      <c r="F36" s="75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0</v>
      </c>
      <c r="D37" s="1"/>
      <c r="E37" s="1"/>
      <c r="F37" s="75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D9" sqref="D9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4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102</v>
      </c>
      <c r="E3" s="114"/>
      <c r="F3" s="114"/>
      <c r="G3" s="115"/>
      <c r="H3" s="5"/>
      <c r="I3" s="1"/>
      <c r="J3" s="11"/>
      <c r="K3" s="12" t="s">
        <v>4</v>
      </c>
      <c r="L3" s="62">
        <v>41892</v>
      </c>
      <c r="M3" s="63"/>
      <c r="N3" s="15" t="s">
        <v>53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164</v>
      </c>
      <c r="C6" s="36" t="s">
        <v>44</v>
      </c>
      <c r="D6" s="19">
        <v>41892</v>
      </c>
      <c r="E6" s="19">
        <v>41893</v>
      </c>
      <c r="F6" s="20">
        <v>50683</v>
      </c>
      <c r="G6" s="21">
        <v>33480</v>
      </c>
      <c r="H6" s="22"/>
      <c r="I6" s="22"/>
      <c r="J6" s="22"/>
      <c r="K6" s="22">
        <v>33480</v>
      </c>
      <c r="L6" s="22"/>
      <c r="M6" s="22"/>
      <c r="N6" s="22">
        <f>G6+I6</f>
        <v>33480</v>
      </c>
    </row>
    <row r="7" spans="1:14" x14ac:dyDescent="0.25">
      <c r="A7" s="24"/>
      <c r="B7" s="25" t="s">
        <v>165</v>
      </c>
      <c r="C7" s="31" t="s">
        <v>166</v>
      </c>
      <c r="D7" s="19">
        <v>41892</v>
      </c>
      <c r="E7" s="19">
        <v>41893</v>
      </c>
      <c r="F7" s="20">
        <v>50684</v>
      </c>
      <c r="G7" s="21">
        <v>28080</v>
      </c>
      <c r="H7" s="22"/>
      <c r="I7" s="22"/>
      <c r="J7" s="22"/>
      <c r="K7" s="22">
        <v>28080</v>
      </c>
      <c r="L7" s="22"/>
      <c r="M7" s="22"/>
      <c r="N7" s="22">
        <f t="shared" ref="N7:N28" si="0">G7+I7</f>
        <v>28080</v>
      </c>
    </row>
    <row r="8" spans="1:14" x14ac:dyDescent="0.25">
      <c r="A8" s="27"/>
      <c r="B8" s="28" t="s">
        <v>167</v>
      </c>
      <c r="C8" s="29" t="s">
        <v>168</v>
      </c>
      <c r="D8" s="19">
        <v>41892</v>
      </c>
      <c r="E8" s="19">
        <v>41893</v>
      </c>
      <c r="F8" s="20">
        <v>50685</v>
      </c>
      <c r="G8" s="21">
        <v>19000</v>
      </c>
      <c r="H8" s="22"/>
      <c r="I8" s="22"/>
      <c r="J8" s="22"/>
      <c r="K8" s="22">
        <v>19000</v>
      </c>
      <c r="L8" s="22"/>
      <c r="M8" s="22"/>
      <c r="N8" s="22">
        <f t="shared" si="0"/>
        <v>19000</v>
      </c>
    </row>
    <row r="9" spans="1:14" x14ac:dyDescent="0.25">
      <c r="A9" s="27"/>
      <c r="B9" s="28" t="s">
        <v>169</v>
      </c>
      <c r="C9" s="29" t="s">
        <v>170</v>
      </c>
      <c r="D9" s="19">
        <v>41892</v>
      </c>
      <c r="E9" s="19">
        <v>41893</v>
      </c>
      <c r="F9" s="20">
        <v>50686</v>
      </c>
      <c r="G9" s="21">
        <v>19000</v>
      </c>
      <c r="H9" s="29"/>
      <c r="I9" s="22"/>
      <c r="J9" s="22"/>
      <c r="K9" s="22">
        <v>19000</v>
      </c>
      <c r="L9" s="64"/>
      <c r="M9" s="64"/>
      <c r="N9" s="22">
        <f t="shared" si="0"/>
        <v>19000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2"/>
      <c r="J10" s="22"/>
      <c r="K10" s="22"/>
      <c r="L10" s="22"/>
      <c r="M10" s="22"/>
      <c r="N10" s="22">
        <f t="shared" si="0"/>
        <v>0</v>
      </c>
    </row>
    <row r="11" spans="1:14" x14ac:dyDescent="0.25">
      <c r="A11" s="27"/>
      <c r="B11" s="32"/>
      <c r="C11" s="24"/>
      <c r="D11" s="19"/>
      <c r="E11" s="19"/>
      <c r="F11" s="27"/>
      <c r="G11" s="21"/>
      <c r="H11" s="22"/>
      <c r="I11" s="22"/>
      <c r="J11" s="22"/>
      <c r="K11" s="22"/>
      <c r="L11" s="22"/>
      <c r="M11" s="22"/>
      <c r="N11" s="22">
        <f t="shared" si="0"/>
        <v>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99560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99560</v>
      </c>
      <c r="H30" s="43"/>
      <c r="I30" s="22">
        <f>SUM(I6:I29)</f>
        <v>0</v>
      </c>
      <c r="J30" s="22">
        <f>SUM(J6:J29)</f>
        <v>0</v>
      </c>
      <c r="K30" s="22">
        <f>SUM(K6:K29)</f>
        <v>99560</v>
      </c>
      <c r="L30" s="22">
        <f>SUM(L6:L29)</f>
        <v>0</v>
      </c>
      <c r="M30" s="22">
        <f>SUM(M6:M29)</f>
        <v>0</v>
      </c>
      <c r="N30" s="22">
        <f t="shared" ref="N30" si="1">G30+I30</f>
        <v>99560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74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74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0</v>
      </c>
      <c r="D36" s="1"/>
      <c r="E36" s="1"/>
      <c r="F36" s="74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0</v>
      </c>
      <c r="D37" s="1"/>
      <c r="E37" s="1"/>
      <c r="F37" s="74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sqref="A1:N37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3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30</v>
      </c>
      <c r="E3" s="114"/>
      <c r="F3" s="114"/>
      <c r="G3" s="115"/>
      <c r="H3" s="5"/>
      <c r="I3" s="1"/>
      <c r="J3" s="11"/>
      <c r="K3" s="12" t="s">
        <v>4</v>
      </c>
      <c r="L3" s="62">
        <v>41892</v>
      </c>
      <c r="M3" s="63"/>
      <c r="N3" s="15" t="s">
        <v>74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154</v>
      </c>
      <c r="C6" s="36" t="s">
        <v>155</v>
      </c>
      <c r="D6" s="19">
        <v>41891</v>
      </c>
      <c r="E6" s="19">
        <v>41892</v>
      </c>
      <c r="F6" s="20">
        <v>50675</v>
      </c>
      <c r="G6" s="21">
        <v>30100</v>
      </c>
      <c r="H6" s="22"/>
      <c r="I6" s="22"/>
      <c r="J6" s="22"/>
      <c r="K6" s="22">
        <v>30100</v>
      </c>
      <c r="L6" s="22"/>
      <c r="M6" s="22"/>
      <c r="N6" s="22">
        <f>G6+I6</f>
        <v>30100</v>
      </c>
    </row>
    <row r="7" spans="1:14" x14ac:dyDescent="0.25">
      <c r="A7" s="24"/>
      <c r="B7" s="25" t="s">
        <v>39</v>
      </c>
      <c r="C7" s="31" t="s">
        <v>156</v>
      </c>
      <c r="D7" s="19">
        <v>41890</v>
      </c>
      <c r="E7" s="19">
        <v>41892</v>
      </c>
      <c r="F7" s="20">
        <v>50676</v>
      </c>
      <c r="G7" s="21">
        <v>76000</v>
      </c>
      <c r="H7" s="22"/>
      <c r="I7" s="22"/>
      <c r="J7" s="22"/>
      <c r="K7" s="22"/>
      <c r="L7" s="22">
        <v>76000</v>
      </c>
      <c r="M7" s="22"/>
      <c r="N7" s="22">
        <f t="shared" ref="N7:N28" si="0">G7+I7</f>
        <v>76000</v>
      </c>
    </row>
    <row r="8" spans="1:14" x14ac:dyDescent="0.25">
      <c r="A8" s="27"/>
      <c r="B8" s="28" t="s">
        <v>157</v>
      </c>
      <c r="C8" s="29" t="s">
        <v>158</v>
      </c>
      <c r="D8" s="19">
        <v>41890</v>
      </c>
      <c r="E8" s="19">
        <v>41892</v>
      </c>
      <c r="F8" s="20">
        <v>50677</v>
      </c>
      <c r="G8" s="21">
        <v>54000</v>
      </c>
      <c r="H8" s="22"/>
      <c r="I8" s="22"/>
      <c r="J8" s="22"/>
      <c r="K8" s="22"/>
      <c r="L8" s="22"/>
      <c r="M8" s="22">
        <v>54000</v>
      </c>
      <c r="N8" s="22">
        <f t="shared" si="0"/>
        <v>54000</v>
      </c>
    </row>
    <row r="9" spans="1:14" x14ac:dyDescent="0.25">
      <c r="A9" s="27"/>
      <c r="B9" s="28" t="s">
        <v>159</v>
      </c>
      <c r="C9" s="29" t="s">
        <v>41</v>
      </c>
      <c r="D9" s="19">
        <v>41889</v>
      </c>
      <c r="E9" s="19">
        <v>41892</v>
      </c>
      <c r="F9" s="20">
        <v>50678</v>
      </c>
      <c r="G9" s="21">
        <v>56376</v>
      </c>
      <c r="H9" s="29"/>
      <c r="I9" s="22"/>
      <c r="J9" s="22"/>
      <c r="K9" s="22">
        <v>56376</v>
      </c>
      <c r="L9" s="64"/>
      <c r="M9" s="64"/>
      <c r="N9" s="22">
        <f t="shared" si="0"/>
        <v>56376</v>
      </c>
    </row>
    <row r="10" spans="1:14" x14ac:dyDescent="0.25">
      <c r="A10" s="27"/>
      <c r="B10" s="25" t="s">
        <v>54</v>
      </c>
      <c r="C10" s="26" t="s">
        <v>160</v>
      </c>
      <c r="D10" s="19">
        <v>41892</v>
      </c>
      <c r="E10" s="19">
        <v>41893</v>
      </c>
      <c r="F10" s="20">
        <v>50679</v>
      </c>
      <c r="G10" s="21">
        <v>19469.03</v>
      </c>
      <c r="H10" s="22"/>
      <c r="I10" s="22"/>
      <c r="J10" s="22"/>
      <c r="K10" s="22">
        <v>19469.03</v>
      </c>
      <c r="L10" s="22"/>
      <c r="M10" s="22"/>
      <c r="N10" s="22">
        <f t="shared" si="0"/>
        <v>19469.03</v>
      </c>
    </row>
    <row r="11" spans="1:14" x14ac:dyDescent="0.25">
      <c r="A11" s="27"/>
      <c r="B11" s="32" t="s">
        <v>161</v>
      </c>
      <c r="C11" s="24" t="s">
        <v>162</v>
      </c>
      <c r="D11" s="19">
        <v>41883</v>
      </c>
      <c r="E11" s="19">
        <v>41886</v>
      </c>
      <c r="F11" s="27">
        <v>50680</v>
      </c>
      <c r="G11" s="21">
        <v>98820</v>
      </c>
      <c r="H11" s="22"/>
      <c r="I11" s="22"/>
      <c r="J11" s="22"/>
      <c r="K11" s="22"/>
      <c r="L11" s="22"/>
      <c r="M11" s="22">
        <v>98820</v>
      </c>
      <c r="N11" s="22">
        <f t="shared" si="0"/>
        <v>98820</v>
      </c>
    </row>
    <row r="12" spans="1:14" x14ac:dyDescent="0.25">
      <c r="A12" s="27"/>
      <c r="B12" s="28" t="s">
        <v>163</v>
      </c>
      <c r="C12" s="31" t="s">
        <v>162</v>
      </c>
      <c r="D12" s="19">
        <v>41887</v>
      </c>
      <c r="E12" s="19">
        <v>41889</v>
      </c>
      <c r="F12" s="34">
        <v>50681</v>
      </c>
      <c r="G12" s="21">
        <v>46440</v>
      </c>
      <c r="H12" s="22"/>
      <c r="I12" s="22"/>
      <c r="J12" s="22"/>
      <c r="K12" s="22"/>
      <c r="L12" s="22"/>
      <c r="M12" s="22">
        <v>46440</v>
      </c>
      <c r="N12" s="22">
        <f t="shared" si="0"/>
        <v>46440</v>
      </c>
    </row>
    <row r="13" spans="1:14" x14ac:dyDescent="0.25">
      <c r="A13" s="27"/>
      <c r="B13" s="32" t="s">
        <v>30</v>
      </c>
      <c r="C13" s="1" t="s">
        <v>29</v>
      </c>
      <c r="D13" s="19"/>
      <c r="E13" s="19"/>
      <c r="F13" s="34">
        <v>50682</v>
      </c>
      <c r="G13" s="21"/>
      <c r="H13" s="22" t="s">
        <v>28</v>
      </c>
      <c r="I13" s="22">
        <v>2800</v>
      </c>
      <c r="J13" s="22">
        <v>2800</v>
      </c>
      <c r="K13" s="22"/>
      <c r="L13" s="22"/>
      <c r="M13" s="22"/>
      <c r="N13" s="22">
        <f t="shared" si="0"/>
        <v>2800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384005.03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381205.03</v>
      </c>
      <c r="H30" s="43"/>
      <c r="I30" s="22">
        <f>SUM(I6:I29)</f>
        <v>2800</v>
      </c>
      <c r="J30" s="22">
        <f>SUM(J6:J29)</f>
        <v>2800</v>
      </c>
      <c r="K30" s="22">
        <f>SUM(K6:K29)</f>
        <v>105945.03</v>
      </c>
      <c r="L30" s="22">
        <f>SUM(L6:L29)</f>
        <v>76000</v>
      </c>
      <c r="M30" s="22">
        <f>SUM(M6:M29)</f>
        <v>199260</v>
      </c>
      <c r="N30" s="22">
        <f t="shared" ref="N30" si="1">G30+I30</f>
        <v>384005.03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73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73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2800</v>
      </c>
      <c r="D36" s="1"/>
      <c r="E36" s="1"/>
      <c r="F36" s="73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2800</v>
      </c>
      <c r="D37" s="1"/>
      <c r="E37" s="1"/>
      <c r="F37" s="73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4" workbookViewId="0">
      <selection activeCell="F11" sqref="F11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2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38</v>
      </c>
      <c r="E3" s="114"/>
      <c r="F3" s="114"/>
      <c r="G3" s="115"/>
      <c r="H3" s="5"/>
      <c r="I3" s="1"/>
      <c r="J3" s="11"/>
      <c r="K3" s="12" t="s">
        <v>4</v>
      </c>
      <c r="L3" s="62">
        <v>41891</v>
      </c>
      <c r="M3" s="63"/>
      <c r="N3" s="15" t="s">
        <v>31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145</v>
      </c>
      <c r="C6" s="36" t="s">
        <v>146</v>
      </c>
      <c r="D6" s="19">
        <v>41891</v>
      </c>
      <c r="E6" s="19">
        <v>41892</v>
      </c>
      <c r="F6" s="20">
        <v>50669</v>
      </c>
      <c r="G6" s="21">
        <v>22000</v>
      </c>
      <c r="H6" s="22"/>
      <c r="I6" s="22"/>
      <c r="J6" s="22">
        <v>22000</v>
      </c>
      <c r="K6" s="22"/>
      <c r="L6" s="22"/>
      <c r="M6" s="22"/>
      <c r="N6" s="22">
        <f>G6+I6</f>
        <v>22000</v>
      </c>
    </row>
    <row r="7" spans="1:14" x14ac:dyDescent="0.25">
      <c r="A7" s="24"/>
      <c r="B7" s="25" t="s">
        <v>147</v>
      </c>
      <c r="C7" s="31" t="s">
        <v>148</v>
      </c>
      <c r="D7" s="19">
        <v>41890</v>
      </c>
      <c r="E7" s="19">
        <v>41891</v>
      </c>
      <c r="F7" s="20">
        <v>50670</v>
      </c>
      <c r="G7" s="21">
        <v>31185</v>
      </c>
      <c r="H7" s="22"/>
      <c r="I7" s="22"/>
      <c r="J7" s="22"/>
      <c r="K7" s="22"/>
      <c r="L7" s="22"/>
      <c r="M7" s="22">
        <v>31185</v>
      </c>
      <c r="N7" s="22">
        <f t="shared" ref="N7:N28" si="0">G7+I7</f>
        <v>31185</v>
      </c>
    </row>
    <row r="8" spans="1:14" x14ac:dyDescent="0.25">
      <c r="A8" s="27"/>
      <c r="B8" s="28" t="s">
        <v>149</v>
      </c>
      <c r="C8" s="29" t="s">
        <v>150</v>
      </c>
      <c r="D8" s="19">
        <v>41891</v>
      </c>
      <c r="E8" s="19">
        <v>41892</v>
      </c>
      <c r="F8" s="20">
        <v>50671</v>
      </c>
      <c r="G8" s="21">
        <v>52100</v>
      </c>
      <c r="H8" s="22"/>
      <c r="I8" s="22"/>
      <c r="J8" s="22">
        <v>52100</v>
      </c>
      <c r="K8" s="22"/>
      <c r="L8" s="22"/>
      <c r="M8" s="22"/>
      <c r="N8" s="22">
        <f t="shared" si="0"/>
        <v>52100</v>
      </c>
    </row>
    <row r="9" spans="1:14" x14ac:dyDescent="0.25">
      <c r="A9" s="27"/>
      <c r="B9" s="28" t="s">
        <v>59</v>
      </c>
      <c r="C9" s="29" t="s">
        <v>151</v>
      </c>
      <c r="D9" s="19">
        <v>41891</v>
      </c>
      <c r="E9" s="19">
        <v>41892</v>
      </c>
      <c r="F9" s="20">
        <v>50672</v>
      </c>
      <c r="G9" s="21">
        <v>22000</v>
      </c>
      <c r="H9" s="29"/>
      <c r="I9" s="22"/>
      <c r="J9" s="22"/>
      <c r="K9" s="22">
        <v>22000</v>
      </c>
      <c r="L9" s="64"/>
      <c r="M9" s="64"/>
      <c r="N9" s="22">
        <f t="shared" si="0"/>
        <v>22000</v>
      </c>
    </row>
    <row r="10" spans="1:14" x14ac:dyDescent="0.25">
      <c r="A10" s="27"/>
      <c r="B10" s="25" t="s">
        <v>152</v>
      </c>
      <c r="C10" s="26" t="s">
        <v>153</v>
      </c>
      <c r="D10" s="19">
        <v>41890</v>
      </c>
      <c r="E10" s="19">
        <v>41893</v>
      </c>
      <c r="F10" s="20">
        <v>50673</v>
      </c>
      <c r="G10" s="21">
        <v>60000</v>
      </c>
      <c r="H10" s="22"/>
      <c r="I10" s="22"/>
      <c r="J10" s="22">
        <v>60000</v>
      </c>
      <c r="K10" s="22"/>
      <c r="L10" s="22"/>
      <c r="M10" s="22"/>
      <c r="N10" s="22">
        <f t="shared" si="0"/>
        <v>60000</v>
      </c>
    </row>
    <row r="11" spans="1:14" x14ac:dyDescent="0.25">
      <c r="A11" s="27"/>
      <c r="B11" s="32" t="s">
        <v>30</v>
      </c>
      <c r="C11" s="24" t="s">
        <v>28</v>
      </c>
      <c r="D11" s="19"/>
      <c r="E11" s="19"/>
      <c r="F11" s="27"/>
      <c r="G11" s="21"/>
      <c r="H11" s="22"/>
      <c r="I11" s="22">
        <v>2600</v>
      </c>
      <c r="J11" s="22">
        <v>2600</v>
      </c>
      <c r="K11" s="22"/>
      <c r="L11" s="22"/>
      <c r="M11" s="22"/>
      <c r="N11" s="22">
        <f t="shared" si="0"/>
        <v>2600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189885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187285</v>
      </c>
      <c r="H30" s="43"/>
      <c r="I30" s="22">
        <f>SUM(I6:I29)</f>
        <v>2600</v>
      </c>
      <c r="J30" s="22">
        <f>SUM(J6:J29)</f>
        <v>136700</v>
      </c>
      <c r="K30" s="22">
        <f>SUM(K6:K29)</f>
        <v>22000</v>
      </c>
      <c r="L30" s="22">
        <f>SUM(L6:L29)</f>
        <v>0</v>
      </c>
      <c r="M30" s="22">
        <f>SUM(M6:M29)</f>
        <v>31185</v>
      </c>
      <c r="N30" s="22">
        <f t="shared" ref="N30" si="1">G30+I30</f>
        <v>189885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72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72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136700</v>
      </c>
      <c r="D36" s="1"/>
      <c r="E36" s="1"/>
      <c r="F36" s="72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136700</v>
      </c>
      <c r="D37" s="1"/>
      <c r="E37" s="1"/>
      <c r="F37" s="72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C1" workbookViewId="0">
      <selection activeCell="H11" sqref="H11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1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60</v>
      </c>
      <c r="E3" s="114"/>
      <c r="F3" s="114"/>
      <c r="G3" s="115"/>
      <c r="H3" s="5"/>
      <c r="I3" s="1"/>
      <c r="J3" s="11"/>
      <c r="K3" s="12" t="s">
        <v>4</v>
      </c>
      <c r="L3" s="62">
        <v>41891</v>
      </c>
      <c r="M3" s="63"/>
      <c r="N3" s="15" t="s">
        <v>27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141</v>
      </c>
      <c r="C6" s="36" t="s">
        <v>37</v>
      </c>
      <c r="D6" s="19">
        <v>41890</v>
      </c>
      <c r="E6" s="19">
        <v>41891</v>
      </c>
      <c r="F6" s="20">
        <v>50665</v>
      </c>
      <c r="G6" s="21">
        <v>17000</v>
      </c>
      <c r="H6" s="22"/>
      <c r="I6" s="22"/>
      <c r="J6" s="22">
        <v>17000</v>
      </c>
      <c r="K6" s="22"/>
      <c r="L6" s="22"/>
      <c r="M6" s="22"/>
      <c r="N6" s="22">
        <f>G6+I6</f>
        <v>17000</v>
      </c>
    </row>
    <row r="7" spans="1:14" x14ac:dyDescent="0.25">
      <c r="A7" s="24"/>
      <c r="B7" s="25" t="s">
        <v>143</v>
      </c>
      <c r="C7" s="31" t="s">
        <v>142</v>
      </c>
      <c r="D7" s="19">
        <v>41889</v>
      </c>
      <c r="E7" s="19">
        <v>41891</v>
      </c>
      <c r="F7" s="20">
        <v>50666</v>
      </c>
      <c r="G7" s="21">
        <v>66960</v>
      </c>
      <c r="H7" s="22"/>
      <c r="I7" s="22"/>
      <c r="J7" s="22"/>
      <c r="K7" s="22"/>
      <c r="L7" s="22"/>
      <c r="M7" s="22">
        <v>66960</v>
      </c>
      <c r="N7" s="22">
        <f t="shared" ref="N7:N28" si="0">G7+I7</f>
        <v>66960</v>
      </c>
    </row>
    <row r="8" spans="1:14" x14ac:dyDescent="0.25">
      <c r="A8" s="27"/>
      <c r="B8" s="28" t="s">
        <v>144</v>
      </c>
      <c r="C8" s="29" t="s">
        <v>132</v>
      </c>
      <c r="D8" s="19">
        <v>41890</v>
      </c>
      <c r="E8" s="19">
        <v>41891</v>
      </c>
      <c r="F8" s="20">
        <v>50667</v>
      </c>
      <c r="G8" s="21">
        <v>21481.200000000001</v>
      </c>
      <c r="H8" s="22"/>
      <c r="I8" s="22"/>
      <c r="J8" s="22"/>
      <c r="K8" s="22">
        <v>21481.200000000001</v>
      </c>
      <c r="L8" s="22"/>
      <c r="M8" s="22"/>
      <c r="N8" s="22">
        <f t="shared" si="0"/>
        <v>21481.200000000001</v>
      </c>
    </row>
    <row r="9" spans="1:14" x14ac:dyDescent="0.25">
      <c r="A9" s="27"/>
      <c r="B9" s="28" t="s">
        <v>65</v>
      </c>
      <c r="C9" s="29" t="s">
        <v>66</v>
      </c>
      <c r="D9" s="19"/>
      <c r="E9" s="19"/>
      <c r="F9" s="20">
        <v>50668</v>
      </c>
      <c r="G9" s="21"/>
      <c r="H9" s="29" t="s">
        <v>67</v>
      </c>
      <c r="I9" s="22">
        <v>1800</v>
      </c>
      <c r="J9" s="22">
        <v>1800</v>
      </c>
      <c r="K9" s="22"/>
      <c r="L9" s="64"/>
      <c r="M9" s="64"/>
      <c r="N9" s="22">
        <f t="shared" si="0"/>
        <v>1800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2"/>
      <c r="J10" s="22"/>
      <c r="K10" s="22"/>
      <c r="L10" s="22"/>
      <c r="M10" s="22"/>
      <c r="N10" s="22">
        <f t="shared" si="0"/>
        <v>0</v>
      </c>
    </row>
    <row r="11" spans="1:14" x14ac:dyDescent="0.25">
      <c r="A11" s="27"/>
      <c r="B11" s="32"/>
      <c r="C11" s="24"/>
      <c r="D11" s="19"/>
      <c r="E11" s="19"/>
      <c r="F11" s="27"/>
      <c r="G11" s="21"/>
      <c r="H11" s="22"/>
      <c r="I11" s="22"/>
      <c r="J11" s="22"/>
      <c r="K11" s="22"/>
      <c r="L11" s="22"/>
      <c r="M11" s="22"/>
      <c r="N11" s="22">
        <f t="shared" si="0"/>
        <v>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107241.2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105441.2</v>
      </c>
      <c r="H30" s="43"/>
      <c r="I30" s="22">
        <f>SUM(I6:I29)</f>
        <v>1800</v>
      </c>
      <c r="J30" s="22">
        <f>SUM(J6:J29)</f>
        <v>18800</v>
      </c>
      <c r="K30" s="22">
        <f>SUM(K6:K29)</f>
        <v>21481.200000000001</v>
      </c>
      <c r="L30" s="22">
        <f>SUM(L6:L29)</f>
        <v>0</v>
      </c>
      <c r="M30" s="22">
        <f>SUM(M6:M29)</f>
        <v>66960</v>
      </c>
      <c r="N30" s="22">
        <f t="shared" ref="N30" si="1">G30+I30</f>
        <v>107241.2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71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71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18800</v>
      </c>
      <c r="D36" s="1"/>
      <c r="E36" s="1"/>
      <c r="F36" s="71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18800</v>
      </c>
      <c r="D37" s="1"/>
      <c r="E37" s="1"/>
      <c r="F37" s="71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F6" sqref="F6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0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102</v>
      </c>
      <c r="E3" s="114"/>
      <c r="F3" s="114"/>
      <c r="G3" s="115"/>
      <c r="H3" s="5"/>
      <c r="I3" s="1"/>
      <c r="J3" s="11"/>
      <c r="K3" s="12" t="s">
        <v>4</v>
      </c>
      <c r="L3" s="62">
        <v>41890</v>
      </c>
      <c r="M3" s="63"/>
      <c r="N3" s="15" t="s">
        <v>53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140</v>
      </c>
      <c r="C6" s="18" t="s">
        <v>138</v>
      </c>
      <c r="D6" s="19">
        <v>41890</v>
      </c>
      <c r="E6" s="19">
        <v>41891</v>
      </c>
      <c r="F6" s="20">
        <v>50663</v>
      </c>
      <c r="G6" s="21">
        <v>19000</v>
      </c>
      <c r="H6" s="22"/>
      <c r="I6" s="22"/>
      <c r="J6" s="22"/>
      <c r="K6" s="22">
        <v>19000</v>
      </c>
      <c r="L6" s="22"/>
      <c r="M6" s="22"/>
      <c r="N6" s="22">
        <f>G6+I6</f>
        <v>19000</v>
      </c>
    </row>
    <row r="7" spans="1:14" x14ac:dyDescent="0.25">
      <c r="A7" s="24"/>
      <c r="B7" s="25" t="s">
        <v>139</v>
      </c>
      <c r="C7" s="26" t="s">
        <v>100</v>
      </c>
      <c r="D7" s="19">
        <v>41890</v>
      </c>
      <c r="E7" s="19">
        <v>41891</v>
      </c>
      <c r="F7" s="20">
        <v>50664</v>
      </c>
      <c r="G7" s="21">
        <v>19000</v>
      </c>
      <c r="H7" s="22"/>
      <c r="I7" s="22"/>
      <c r="J7" s="22">
        <v>19000</v>
      </c>
      <c r="K7" s="22"/>
      <c r="L7" s="22"/>
      <c r="M7" s="22"/>
      <c r="N7" s="22">
        <f t="shared" ref="N7:N28" si="0">G7+I7</f>
        <v>19000</v>
      </c>
    </row>
    <row r="8" spans="1:14" x14ac:dyDescent="0.25">
      <c r="A8" s="27"/>
      <c r="B8" s="28"/>
      <c r="C8" s="29"/>
      <c r="D8" s="19"/>
      <c r="E8" s="19"/>
      <c r="F8" s="20"/>
      <c r="G8" s="21"/>
      <c r="H8" s="22"/>
      <c r="I8" s="22"/>
      <c r="J8" s="22"/>
      <c r="K8" s="22"/>
      <c r="L8" s="22"/>
      <c r="M8" s="22"/>
      <c r="N8" s="22">
        <f t="shared" si="0"/>
        <v>0</v>
      </c>
    </row>
    <row r="9" spans="1:14" x14ac:dyDescent="0.25">
      <c r="A9" s="27" t="s">
        <v>122</v>
      </c>
      <c r="B9" s="28"/>
      <c r="C9" s="29"/>
      <c r="D9" s="19"/>
      <c r="E9" s="19"/>
      <c r="F9" s="20"/>
      <c r="G9" s="21"/>
      <c r="H9" s="64"/>
      <c r="I9" s="64"/>
      <c r="J9" s="22"/>
      <c r="K9" s="22"/>
      <c r="L9" s="64"/>
      <c r="M9" s="64"/>
      <c r="N9" s="22">
        <f t="shared" si="0"/>
        <v>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2"/>
      <c r="J10" s="22"/>
      <c r="K10" s="22"/>
      <c r="L10" s="22"/>
      <c r="M10" s="22"/>
      <c r="N10" s="22">
        <f t="shared" si="0"/>
        <v>0</v>
      </c>
    </row>
    <row r="11" spans="1:14" x14ac:dyDescent="0.25">
      <c r="A11" s="27"/>
      <c r="B11" s="32"/>
      <c r="C11" s="24"/>
      <c r="D11" s="19"/>
      <c r="E11" s="19"/>
      <c r="F11" s="27"/>
      <c r="G11" s="21"/>
      <c r="H11" s="22"/>
      <c r="I11" s="22"/>
      <c r="J11" s="22"/>
      <c r="K11" s="22"/>
      <c r="L11" s="22"/>
      <c r="M11" s="22"/>
      <c r="N11" s="22">
        <f t="shared" si="0"/>
        <v>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38000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38000</v>
      </c>
      <c r="H30" s="43"/>
      <c r="I30" s="22">
        <f>SUM(I6:I29)</f>
        <v>0</v>
      </c>
      <c r="J30" s="22">
        <f>SUM(J6:J29)</f>
        <v>19000</v>
      </c>
      <c r="K30" s="22">
        <f>SUM(K6:K29)</f>
        <v>19000</v>
      </c>
      <c r="L30" s="22">
        <f>SUM(L6:L29)</f>
        <v>0</v>
      </c>
      <c r="M30" s="22">
        <f>SUM(M6:M29)</f>
        <v>0</v>
      </c>
      <c r="N30" s="22">
        <f t="shared" ref="N30" si="1">G30+I30</f>
        <v>38000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70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70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19000</v>
      </c>
      <c r="D36" s="1"/>
      <c r="E36" s="1"/>
      <c r="F36" s="70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19000</v>
      </c>
      <c r="D37" s="1"/>
      <c r="E37" s="1"/>
      <c r="F37" s="70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C7" sqref="C7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9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60</v>
      </c>
      <c r="E3" s="114"/>
      <c r="F3" s="114"/>
      <c r="G3" s="115"/>
      <c r="H3" s="5"/>
      <c r="I3" s="1"/>
      <c r="J3" s="11"/>
      <c r="K3" s="12" t="s">
        <v>4</v>
      </c>
      <c r="L3" s="62">
        <v>41890</v>
      </c>
      <c r="M3" s="63"/>
      <c r="N3" s="15" t="s">
        <v>74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133</v>
      </c>
      <c r="C6" s="36" t="s">
        <v>134</v>
      </c>
      <c r="D6" s="19">
        <v>41887</v>
      </c>
      <c r="E6" s="19">
        <v>41890</v>
      </c>
      <c r="F6" s="20">
        <v>50660</v>
      </c>
      <c r="G6" s="21">
        <v>70308</v>
      </c>
      <c r="H6" s="22"/>
      <c r="I6" s="22"/>
      <c r="J6" s="22"/>
      <c r="K6" s="22"/>
      <c r="L6" s="22"/>
      <c r="M6" s="22">
        <v>70308</v>
      </c>
      <c r="N6" s="22">
        <f>G6+I6</f>
        <v>70308</v>
      </c>
    </row>
    <row r="7" spans="1:14" x14ac:dyDescent="0.25">
      <c r="A7" s="24"/>
      <c r="B7" s="25" t="s">
        <v>135</v>
      </c>
      <c r="C7" s="26" t="s">
        <v>136</v>
      </c>
      <c r="D7" s="19">
        <v>41890</v>
      </c>
      <c r="E7" s="19">
        <v>41891</v>
      </c>
      <c r="F7" s="20">
        <v>50661</v>
      </c>
      <c r="G7" s="21">
        <v>30240</v>
      </c>
      <c r="H7" s="22"/>
      <c r="I7" s="22"/>
      <c r="J7" s="22">
        <v>30240</v>
      </c>
      <c r="K7" s="22"/>
      <c r="L7" s="22"/>
      <c r="M7" s="22"/>
      <c r="N7" s="22">
        <f t="shared" ref="N7:N28" si="0">G7+I7</f>
        <v>30240</v>
      </c>
    </row>
    <row r="8" spans="1:14" x14ac:dyDescent="0.25">
      <c r="A8" s="27"/>
      <c r="B8" s="28" t="s">
        <v>137</v>
      </c>
      <c r="C8" s="29" t="s">
        <v>66</v>
      </c>
      <c r="D8" s="19"/>
      <c r="E8" s="19"/>
      <c r="F8" s="20">
        <v>50662</v>
      </c>
      <c r="G8" s="21"/>
      <c r="H8" s="22" t="s">
        <v>28</v>
      </c>
      <c r="I8" s="22">
        <v>800</v>
      </c>
      <c r="J8" s="22">
        <v>800</v>
      </c>
      <c r="K8" s="22"/>
      <c r="L8" s="22"/>
      <c r="M8" s="22"/>
      <c r="N8" s="22">
        <f t="shared" si="0"/>
        <v>800</v>
      </c>
    </row>
    <row r="9" spans="1:14" x14ac:dyDescent="0.25">
      <c r="A9" s="27" t="s">
        <v>122</v>
      </c>
      <c r="B9" s="28"/>
      <c r="C9" s="29"/>
      <c r="D9" s="19"/>
      <c r="E9" s="19"/>
      <c r="F9" s="20"/>
      <c r="G9" s="21"/>
      <c r="H9" s="64"/>
      <c r="I9" s="64"/>
      <c r="J9" s="22"/>
      <c r="K9" s="22"/>
      <c r="L9" s="64"/>
      <c r="M9" s="64"/>
      <c r="N9" s="22">
        <f t="shared" si="0"/>
        <v>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2"/>
      <c r="J10" s="22"/>
      <c r="K10" s="22"/>
      <c r="L10" s="22"/>
      <c r="M10" s="22"/>
      <c r="N10" s="22">
        <f t="shared" si="0"/>
        <v>0</v>
      </c>
    </row>
    <row r="11" spans="1:14" x14ac:dyDescent="0.25">
      <c r="A11" s="27"/>
      <c r="B11" s="32"/>
      <c r="C11" s="24"/>
      <c r="D11" s="19"/>
      <c r="E11" s="19"/>
      <c r="F11" s="27"/>
      <c r="G11" s="21"/>
      <c r="H11" s="22"/>
      <c r="I11" s="22"/>
      <c r="J11" s="22"/>
      <c r="K11" s="22"/>
      <c r="L11" s="22"/>
      <c r="M11" s="22"/>
      <c r="N11" s="22">
        <f t="shared" si="0"/>
        <v>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101348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100548</v>
      </c>
      <c r="H30" s="43"/>
      <c r="I30" s="22">
        <f>SUM(I6:I29)</f>
        <v>800</v>
      </c>
      <c r="J30" s="22">
        <f>SUM(J6:J29)</f>
        <v>31040</v>
      </c>
      <c r="K30" s="22">
        <f>SUM(K6:K29)</f>
        <v>0</v>
      </c>
      <c r="L30" s="22">
        <f>SUM(L6:L29)</f>
        <v>0</v>
      </c>
      <c r="M30" s="22">
        <f>SUM(M6:M29)</f>
        <v>70308</v>
      </c>
      <c r="N30" s="22">
        <f t="shared" ref="N30" si="1">G30+I30</f>
        <v>101348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56</v>
      </c>
      <c r="D34" s="1"/>
      <c r="E34" s="1"/>
      <c r="F34" s="69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30240</v>
      </c>
      <c r="D35" s="1"/>
      <c r="E35" s="1"/>
      <c r="F35" s="69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800</v>
      </c>
      <c r="D36" s="1"/>
      <c r="E36" s="1"/>
      <c r="F36" s="69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31040</v>
      </c>
      <c r="D37" s="1"/>
      <c r="E37" s="1"/>
      <c r="F37" s="69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C35" sqref="C35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8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82</v>
      </c>
      <c r="E3" s="114"/>
      <c r="F3" s="114"/>
      <c r="G3" s="115"/>
      <c r="H3" s="5"/>
      <c r="I3" s="1"/>
      <c r="J3" s="11"/>
      <c r="K3" s="12" t="s">
        <v>4</v>
      </c>
      <c r="L3" s="62">
        <v>41889</v>
      </c>
      <c r="M3" s="63"/>
      <c r="N3" s="15" t="s">
        <v>53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127</v>
      </c>
      <c r="C6" s="36" t="s">
        <v>29</v>
      </c>
      <c r="D6" s="19">
        <v>41889</v>
      </c>
      <c r="E6" s="19">
        <v>41890</v>
      </c>
      <c r="F6" s="20">
        <v>50659</v>
      </c>
      <c r="G6" s="21">
        <v>16740</v>
      </c>
      <c r="H6" s="22"/>
      <c r="I6" s="22"/>
      <c r="J6" s="22">
        <v>16740</v>
      </c>
      <c r="K6" s="22"/>
      <c r="L6" s="22"/>
      <c r="M6" s="22"/>
      <c r="N6" s="22">
        <f>G6+I6</f>
        <v>16740</v>
      </c>
    </row>
    <row r="7" spans="1:14" x14ac:dyDescent="0.25">
      <c r="A7" s="24"/>
      <c r="B7" s="25"/>
      <c r="C7" s="26"/>
      <c r="D7" s="19"/>
      <c r="E7" s="19"/>
      <c r="F7" s="20"/>
      <c r="G7" s="21"/>
      <c r="H7" s="22"/>
      <c r="I7" s="22"/>
      <c r="J7" s="22"/>
      <c r="K7" s="22"/>
      <c r="L7" s="22"/>
      <c r="M7" s="22"/>
      <c r="N7" s="22">
        <f t="shared" ref="N7:N28" si="0">G7+I7</f>
        <v>0</v>
      </c>
    </row>
    <row r="8" spans="1:14" x14ac:dyDescent="0.25">
      <c r="A8" s="27"/>
      <c r="B8" s="28"/>
      <c r="C8" s="29"/>
      <c r="D8" s="19"/>
      <c r="E8" s="19"/>
      <c r="F8" s="20"/>
      <c r="G8" s="21"/>
      <c r="H8" s="22"/>
      <c r="I8" s="22"/>
      <c r="J8" s="22"/>
      <c r="K8" s="22"/>
      <c r="L8" s="22"/>
      <c r="M8" s="22"/>
      <c r="N8" s="22">
        <f t="shared" si="0"/>
        <v>0</v>
      </c>
    </row>
    <row r="9" spans="1:14" x14ac:dyDescent="0.25">
      <c r="A9" s="27" t="s">
        <v>122</v>
      </c>
      <c r="B9" s="28"/>
      <c r="C9" s="29"/>
      <c r="D9" s="19"/>
      <c r="E9" s="19"/>
      <c r="F9" s="20"/>
      <c r="G9" s="21"/>
      <c r="H9" s="64"/>
      <c r="I9" s="64"/>
      <c r="J9" s="22"/>
      <c r="K9" s="22"/>
      <c r="L9" s="64"/>
      <c r="M9" s="64"/>
      <c r="N9" s="22">
        <f t="shared" si="0"/>
        <v>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2"/>
      <c r="J10" s="22"/>
      <c r="K10" s="22"/>
      <c r="L10" s="22"/>
      <c r="M10" s="22"/>
      <c r="N10" s="22">
        <f t="shared" si="0"/>
        <v>0</v>
      </c>
    </row>
    <row r="11" spans="1:14" x14ac:dyDescent="0.25">
      <c r="A11" s="27"/>
      <c r="B11" s="32"/>
      <c r="C11" s="24"/>
      <c r="D11" s="19"/>
      <c r="E11" s="19"/>
      <c r="F11" s="27"/>
      <c r="G11" s="21"/>
      <c r="H11" s="22"/>
      <c r="I11" s="22"/>
      <c r="J11" s="22"/>
      <c r="K11" s="22"/>
      <c r="L11" s="22"/>
      <c r="M11" s="22"/>
      <c r="N11" s="22">
        <f t="shared" si="0"/>
        <v>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16740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16740</v>
      </c>
      <c r="H30" s="43"/>
      <c r="I30" s="22">
        <f>SUM(I6:I29)</f>
        <v>0</v>
      </c>
      <c r="J30" s="22">
        <f>SUM(J6:J29)</f>
        <v>16740</v>
      </c>
      <c r="K30" s="22">
        <f>SUM(K6:K29)</f>
        <v>0</v>
      </c>
      <c r="L30" s="22">
        <f>SUM(L6:L29)</f>
        <v>0</v>
      </c>
      <c r="M30" s="22">
        <f>SUM(M6:M29)</f>
        <v>0</v>
      </c>
      <c r="N30" s="22">
        <f t="shared" ref="N30" si="1">G30+I30</f>
        <v>16740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15</v>
      </c>
      <c r="D34" s="1"/>
      <c r="E34" s="1"/>
      <c r="F34" s="68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8100</v>
      </c>
      <c r="D35" s="1"/>
      <c r="E35" s="1"/>
      <c r="F35" s="68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8640</v>
      </c>
      <c r="D36" s="1"/>
      <c r="E36" s="1"/>
      <c r="F36" s="68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16740</v>
      </c>
      <c r="D37" s="1"/>
      <c r="E37" s="1"/>
      <c r="F37" s="68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C34" sqref="C34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7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128</v>
      </c>
      <c r="E3" s="114"/>
      <c r="F3" s="114"/>
      <c r="G3" s="115"/>
      <c r="H3" s="5"/>
      <c r="I3" s="1"/>
      <c r="J3" s="11"/>
      <c r="K3" s="12" t="s">
        <v>4</v>
      </c>
      <c r="L3" s="62">
        <v>41889</v>
      </c>
      <c r="M3" s="63"/>
      <c r="N3" s="15" t="s">
        <v>27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130</v>
      </c>
      <c r="C6" s="36" t="s">
        <v>129</v>
      </c>
      <c r="D6" s="19">
        <v>41887</v>
      </c>
      <c r="E6" s="19">
        <v>41889</v>
      </c>
      <c r="F6" s="20">
        <v>50657</v>
      </c>
      <c r="G6" s="21">
        <v>59400</v>
      </c>
      <c r="H6" s="22"/>
      <c r="I6" s="22"/>
      <c r="J6" s="22"/>
      <c r="K6" s="22"/>
      <c r="L6" s="22"/>
      <c r="M6" s="22">
        <v>59400</v>
      </c>
      <c r="N6" s="22">
        <f>G6+I6</f>
        <v>59400</v>
      </c>
    </row>
    <row r="7" spans="1:14" x14ac:dyDescent="0.25">
      <c r="A7" s="24"/>
      <c r="B7" s="25" t="s">
        <v>131</v>
      </c>
      <c r="C7" s="26" t="s">
        <v>132</v>
      </c>
      <c r="D7" s="19">
        <v>41888</v>
      </c>
      <c r="E7" s="19">
        <v>41889</v>
      </c>
      <c r="F7" s="20">
        <v>50658</v>
      </c>
      <c r="G7" s="21">
        <v>24165</v>
      </c>
      <c r="H7" s="22"/>
      <c r="I7" s="22"/>
      <c r="J7" s="22"/>
      <c r="K7" s="22">
        <v>24165</v>
      </c>
      <c r="L7" s="22"/>
      <c r="M7" s="22"/>
      <c r="N7" s="22">
        <f t="shared" ref="N7:N28" si="0">G7+I7</f>
        <v>24165</v>
      </c>
    </row>
    <row r="8" spans="1:14" x14ac:dyDescent="0.25">
      <c r="A8" s="27"/>
      <c r="B8" s="28"/>
      <c r="C8" s="29"/>
      <c r="D8" s="19"/>
      <c r="E8" s="19"/>
      <c r="F8" s="20"/>
      <c r="G8" s="21"/>
      <c r="H8" s="22"/>
      <c r="I8" s="22"/>
      <c r="J8" s="22"/>
      <c r="K8" s="22"/>
      <c r="L8" s="22"/>
      <c r="M8" s="22"/>
      <c r="N8" s="22">
        <f t="shared" si="0"/>
        <v>0</v>
      </c>
    </row>
    <row r="9" spans="1:14" x14ac:dyDescent="0.25">
      <c r="A9" s="27" t="s">
        <v>122</v>
      </c>
      <c r="B9" s="28"/>
      <c r="C9" s="29"/>
      <c r="D9" s="19"/>
      <c r="E9" s="19"/>
      <c r="F9" s="20"/>
      <c r="G9" s="21"/>
      <c r="H9" s="64"/>
      <c r="I9" s="64"/>
      <c r="J9" s="22"/>
      <c r="K9" s="22"/>
      <c r="L9" s="64"/>
      <c r="M9" s="64"/>
      <c r="N9" s="22">
        <f t="shared" si="0"/>
        <v>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2"/>
      <c r="J10" s="22"/>
      <c r="K10" s="22"/>
      <c r="L10" s="22"/>
      <c r="M10" s="22"/>
      <c r="N10" s="22">
        <f t="shared" si="0"/>
        <v>0</v>
      </c>
    </row>
    <row r="11" spans="1:14" x14ac:dyDescent="0.25">
      <c r="A11" s="27"/>
      <c r="B11" s="32"/>
      <c r="C11" s="24"/>
      <c r="D11" s="19"/>
      <c r="E11" s="19"/>
      <c r="F11" s="27"/>
      <c r="G11" s="21"/>
      <c r="H11" s="22"/>
      <c r="I11" s="22"/>
      <c r="J11" s="22"/>
      <c r="K11" s="22"/>
      <c r="L11" s="22"/>
      <c r="M11" s="22"/>
      <c r="N11" s="22">
        <f t="shared" si="0"/>
        <v>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83565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83565</v>
      </c>
      <c r="H30" s="43"/>
      <c r="I30" s="22">
        <f>SUM(I6:I29)</f>
        <v>0</v>
      </c>
      <c r="J30" s="22">
        <f>SUM(J6:J29)</f>
        <v>0</v>
      </c>
      <c r="K30" s="22">
        <f>SUM(K6:K29)</f>
        <v>24165</v>
      </c>
      <c r="L30" s="22">
        <f>SUM(L6:L29)</f>
        <v>0</v>
      </c>
      <c r="M30" s="22">
        <f>SUM(M6:M29)</f>
        <v>59400</v>
      </c>
      <c r="N30" s="22">
        <f t="shared" ref="N30" si="1">G30+I30</f>
        <v>83565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67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67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0</v>
      </c>
      <c r="D36" s="1"/>
      <c r="E36" s="1"/>
      <c r="F36" s="67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0</v>
      </c>
      <c r="D37" s="1"/>
      <c r="E37" s="1"/>
      <c r="F37" s="67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C35" sqref="C35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6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123</v>
      </c>
      <c r="E3" s="114"/>
      <c r="F3" s="114"/>
      <c r="G3" s="115"/>
      <c r="H3" s="5"/>
      <c r="I3" s="1"/>
      <c r="J3" s="11"/>
      <c r="K3" s="12" t="s">
        <v>4</v>
      </c>
      <c r="L3" s="62">
        <v>41888</v>
      </c>
      <c r="M3" s="63"/>
      <c r="N3" s="15" t="s">
        <v>53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124</v>
      </c>
      <c r="C6" s="19" t="s">
        <v>29</v>
      </c>
      <c r="D6" s="19">
        <v>41888</v>
      </c>
      <c r="E6" s="19">
        <v>41889</v>
      </c>
      <c r="F6" s="20">
        <v>50652</v>
      </c>
      <c r="G6" s="21">
        <v>30240</v>
      </c>
      <c r="H6" s="22"/>
      <c r="I6" s="22"/>
      <c r="J6" s="22">
        <v>30240</v>
      </c>
      <c r="K6" s="22"/>
      <c r="L6" s="22"/>
      <c r="M6" s="22"/>
      <c r="N6" s="22">
        <f>G6+I6</f>
        <v>30240</v>
      </c>
    </row>
    <row r="7" spans="1:14" x14ac:dyDescent="0.25">
      <c r="A7" s="24"/>
      <c r="B7" s="25" t="s">
        <v>125</v>
      </c>
      <c r="C7" s="26" t="s">
        <v>29</v>
      </c>
      <c r="D7" s="19">
        <v>41888</v>
      </c>
      <c r="E7" s="19">
        <v>41889</v>
      </c>
      <c r="F7" s="20">
        <v>50653</v>
      </c>
      <c r="G7" s="21">
        <v>63720</v>
      </c>
      <c r="H7" s="22"/>
      <c r="I7" s="22"/>
      <c r="J7" s="22"/>
      <c r="K7" s="22">
        <v>63720</v>
      </c>
      <c r="L7" s="22"/>
      <c r="M7" s="22"/>
      <c r="N7" s="22">
        <f t="shared" ref="N7:N28" si="0">G7+I7</f>
        <v>63720</v>
      </c>
    </row>
    <row r="8" spans="1:14" x14ac:dyDescent="0.25">
      <c r="A8" s="27"/>
      <c r="B8" s="28" t="s">
        <v>126</v>
      </c>
      <c r="C8" s="29" t="s">
        <v>44</v>
      </c>
      <c r="D8" s="19">
        <v>41888</v>
      </c>
      <c r="E8" s="19">
        <v>41889</v>
      </c>
      <c r="F8" s="20">
        <v>50654</v>
      </c>
      <c r="G8" s="21">
        <v>61536</v>
      </c>
      <c r="H8" s="22"/>
      <c r="I8" s="22"/>
      <c r="J8" s="22"/>
      <c r="K8" s="22">
        <v>61536</v>
      </c>
      <c r="L8" s="22"/>
      <c r="M8" s="22"/>
      <c r="N8" s="22">
        <f t="shared" si="0"/>
        <v>61536</v>
      </c>
    </row>
    <row r="9" spans="1:14" x14ac:dyDescent="0.25">
      <c r="A9" s="27" t="s">
        <v>122</v>
      </c>
      <c r="B9" s="28" t="s">
        <v>127</v>
      </c>
      <c r="C9" s="29" t="s">
        <v>29</v>
      </c>
      <c r="D9" s="19">
        <v>41888</v>
      </c>
      <c r="E9" s="19">
        <v>41889</v>
      </c>
      <c r="F9" s="20">
        <v>50655</v>
      </c>
      <c r="G9" s="21">
        <v>16740</v>
      </c>
      <c r="H9" s="64"/>
      <c r="I9" s="64"/>
      <c r="J9" s="22">
        <v>16740</v>
      </c>
      <c r="K9" s="22"/>
      <c r="L9" s="64"/>
      <c r="M9" s="64"/>
      <c r="N9" s="22">
        <f t="shared" si="0"/>
        <v>16740</v>
      </c>
    </row>
    <row r="10" spans="1:14" x14ac:dyDescent="0.25">
      <c r="A10" s="27"/>
      <c r="B10" s="25" t="s">
        <v>30</v>
      </c>
      <c r="C10" s="26" t="s">
        <v>29</v>
      </c>
      <c r="D10" s="19"/>
      <c r="E10" s="19"/>
      <c r="F10" s="20">
        <v>50656</v>
      </c>
      <c r="G10" s="21"/>
      <c r="H10" s="22" t="s">
        <v>28</v>
      </c>
      <c r="I10" s="22">
        <v>1000</v>
      </c>
      <c r="J10" s="22">
        <v>1000</v>
      </c>
      <c r="K10" s="22"/>
      <c r="L10" s="22"/>
      <c r="M10" s="22"/>
      <c r="N10" s="22">
        <f t="shared" si="0"/>
        <v>1000</v>
      </c>
    </row>
    <row r="11" spans="1:14" x14ac:dyDescent="0.25">
      <c r="A11" s="27"/>
      <c r="B11" s="32"/>
      <c r="C11" s="24"/>
      <c r="D11" s="19"/>
      <c r="E11" s="19"/>
      <c r="F11" s="27"/>
      <c r="G11" s="21"/>
      <c r="H11" s="22"/>
      <c r="I11" s="22"/>
      <c r="J11" s="22"/>
      <c r="K11" s="22"/>
      <c r="L11" s="22"/>
      <c r="M11" s="22"/>
      <c r="N11" s="22">
        <f t="shared" si="0"/>
        <v>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173236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172236</v>
      </c>
      <c r="H30" s="43"/>
      <c r="I30" s="22">
        <f>SUM(I6:I29)</f>
        <v>1000</v>
      </c>
      <c r="J30" s="22">
        <f>SUM(J6:J29)</f>
        <v>47980</v>
      </c>
      <c r="K30" s="22">
        <f>SUM(K6:K29)</f>
        <v>125256</v>
      </c>
      <c r="L30" s="22">
        <f>SUM(L6:L29)</f>
        <v>0</v>
      </c>
      <c r="M30" s="22">
        <f>SUM(M6:M29)</f>
        <v>0</v>
      </c>
      <c r="N30" s="22">
        <f t="shared" ref="N30" si="1">G30+I30</f>
        <v>173236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66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66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47980</v>
      </c>
      <c r="D36" s="1"/>
      <c r="E36" s="1"/>
      <c r="F36" s="66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47980</v>
      </c>
      <c r="D37" s="1"/>
      <c r="E37" s="1"/>
      <c r="F37" s="66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G38" sqref="A1:N38"/>
    </sheetView>
  </sheetViews>
  <sheetFormatPr baseColWidth="10" defaultColWidth="9.140625" defaultRowHeight="15" x14ac:dyDescent="0.25"/>
  <cols>
    <col min="1" max="1" width="6.7109375" customWidth="1"/>
    <col min="2" max="2" width="25.425781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8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171</v>
      </c>
      <c r="E3" s="114"/>
      <c r="F3" s="114"/>
      <c r="G3" s="115"/>
      <c r="H3" s="5"/>
      <c r="I3" s="1"/>
      <c r="J3" s="11"/>
      <c r="K3" s="12" t="s">
        <v>4</v>
      </c>
      <c r="L3" s="62">
        <v>41910</v>
      </c>
      <c r="M3" s="63"/>
      <c r="N3" s="15" t="s">
        <v>31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394</v>
      </c>
      <c r="C6" s="36" t="s">
        <v>395</v>
      </c>
      <c r="D6" s="19">
        <v>41910</v>
      </c>
      <c r="E6" s="19">
        <v>41911</v>
      </c>
      <c r="F6" s="20">
        <v>50875</v>
      </c>
      <c r="G6" s="21">
        <v>35100</v>
      </c>
      <c r="H6" s="22"/>
      <c r="I6" s="22"/>
      <c r="J6" s="22">
        <v>10600</v>
      </c>
      <c r="K6" s="22"/>
      <c r="L6" s="22"/>
      <c r="M6" s="22">
        <v>24500</v>
      </c>
      <c r="N6" s="22">
        <f>G6+I6</f>
        <v>35100</v>
      </c>
    </row>
    <row r="7" spans="1:14" x14ac:dyDescent="0.25">
      <c r="A7" s="24"/>
      <c r="B7" s="18" t="s">
        <v>396</v>
      </c>
      <c r="C7" s="31" t="s">
        <v>37</v>
      </c>
      <c r="D7" s="19">
        <v>41910</v>
      </c>
      <c r="E7" s="19">
        <v>41911</v>
      </c>
      <c r="F7" s="20">
        <v>50876</v>
      </c>
      <c r="G7" s="21">
        <v>19000</v>
      </c>
      <c r="H7" s="22"/>
      <c r="I7" s="22"/>
      <c r="J7" s="22"/>
      <c r="K7" s="22">
        <v>19000</v>
      </c>
      <c r="L7" s="22"/>
      <c r="M7" s="22"/>
      <c r="N7" s="22">
        <f t="shared" ref="N7:N29" si="0">G7+I7</f>
        <v>19000</v>
      </c>
    </row>
    <row r="8" spans="1:14" x14ac:dyDescent="0.25">
      <c r="A8" s="27"/>
      <c r="B8" s="18" t="s">
        <v>325</v>
      </c>
      <c r="C8" s="29" t="s">
        <v>66</v>
      </c>
      <c r="D8" s="19"/>
      <c r="E8" s="19"/>
      <c r="F8" s="20">
        <v>50877</v>
      </c>
      <c r="G8" s="21"/>
      <c r="H8" s="22" t="s">
        <v>28</v>
      </c>
      <c r="I8" s="22">
        <v>1000</v>
      </c>
      <c r="J8" s="22">
        <v>1000</v>
      </c>
      <c r="K8" s="22"/>
      <c r="L8" s="22"/>
      <c r="M8" s="22"/>
      <c r="N8" s="22">
        <f t="shared" si="0"/>
        <v>1000</v>
      </c>
    </row>
    <row r="9" spans="1:14" x14ac:dyDescent="0.25">
      <c r="A9" s="27"/>
      <c r="B9" s="18"/>
      <c r="C9" s="29"/>
      <c r="D9" s="19"/>
      <c r="E9" s="19"/>
      <c r="F9" s="20"/>
      <c r="G9" s="21"/>
      <c r="H9" s="29"/>
      <c r="I9" s="22"/>
      <c r="J9" s="22"/>
      <c r="K9" s="22"/>
      <c r="L9" s="22"/>
      <c r="M9" s="22"/>
      <c r="N9" s="22">
        <f t="shared" si="0"/>
        <v>0</v>
      </c>
    </row>
    <row r="10" spans="1:14" x14ac:dyDescent="0.25">
      <c r="A10" s="27"/>
      <c r="B10" s="18"/>
      <c r="C10" s="26"/>
      <c r="D10" s="19"/>
      <c r="E10" s="19"/>
      <c r="F10" s="20"/>
      <c r="G10" s="21"/>
      <c r="H10" s="22"/>
      <c r="I10" s="22"/>
      <c r="J10" s="22"/>
      <c r="K10" s="22"/>
      <c r="L10" s="22"/>
      <c r="M10" s="22"/>
      <c r="N10" s="22">
        <f t="shared" si="0"/>
        <v>0</v>
      </c>
    </row>
    <row r="11" spans="1:14" x14ac:dyDescent="0.25">
      <c r="A11" s="27"/>
      <c r="B11" s="25"/>
      <c r="C11" s="26"/>
      <c r="D11" s="19"/>
      <c r="E11" s="19"/>
      <c r="F11" s="20"/>
      <c r="G11" s="21"/>
      <c r="H11" s="22"/>
      <c r="I11" s="22"/>
      <c r="J11" s="22"/>
      <c r="K11" s="22"/>
      <c r="L11" s="22"/>
      <c r="M11" s="22"/>
      <c r="N11" s="22">
        <f t="shared" si="0"/>
        <v>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1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24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 t="shared" si="0"/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>G17+I17</f>
        <v>0</v>
      </c>
    </row>
    <row r="18" spans="1:14" x14ac:dyDescent="0.25">
      <c r="A18" s="27"/>
      <c r="B18" s="32"/>
      <c r="C18" s="1"/>
      <c r="D18" s="19"/>
      <c r="E18" s="19"/>
      <c r="F18" s="34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27"/>
      <c r="B19" s="35"/>
      <c r="C19" s="36"/>
      <c r="D19" s="19"/>
      <c r="E19" s="19"/>
      <c r="F19" s="33"/>
      <c r="G19" s="21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 t="shared" si="0"/>
        <v>0</v>
      </c>
    </row>
    <row r="21" spans="1:14" x14ac:dyDescent="0.25">
      <c r="A21" s="37"/>
      <c r="B21" s="38"/>
      <c r="C21" s="39"/>
      <c r="D21" s="19"/>
      <c r="E21" s="19"/>
      <c r="F21" s="34"/>
      <c r="G21" s="22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9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>G22+I22</f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 t="shared" si="0"/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>G28+I28</f>
        <v>0</v>
      </c>
    </row>
    <row r="29" spans="1:14" x14ac:dyDescent="0.25">
      <c r="A29" s="37"/>
      <c r="B29" s="5"/>
      <c r="C29" s="1"/>
      <c r="D29" s="19"/>
      <c r="E29" s="19"/>
      <c r="F29" s="34"/>
      <c r="G29" s="21"/>
      <c r="H29" s="22"/>
      <c r="I29" s="22"/>
      <c r="J29" s="22"/>
      <c r="K29" s="22"/>
      <c r="L29" s="22"/>
      <c r="M29" s="22"/>
      <c r="N29" s="22">
        <f t="shared" si="0"/>
        <v>0</v>
      </c>
    </row>
    <row r="30" spans="1:14" x14ac:dyDescent="0.25">
      <c r="A30" s="37"/>
      <c r="B30" s="5"/>
      <c r="C30" s="1"/>
      <c r="D30" s="19"/>
      <c r="E30" s="19"/>
      <c r="F30" s="40"/>
      <c r="G30" s="21"/>
      <c r="H30" s="22"/>
      <c r="I30" s="22"/>
      <c r="J30" s="22"/>
      <c r="K30" s="22"/>
      <c r="L30" s="22"/>
      <c r="M30" s="22"/>
      <c r="N30" s="22">
        <f>SUM(N6:N29)</f>
        <v>55100</v>
      </c>
    </row>
    <row r="31" spans="1:14" x14ac:dyDescent="0.25">
      <c r="A31" s="113" t="s">
        <v>20</v>
      </c>
      <c r="B31" s="115"/>
      <c r="C31" s="41"/>
      <c r="D31" s="41"/>
      <c r="E31" s="41"/>
      <c r="F31" s="42"/>
      <c r="G31" s="21">
        <f>SUM(G6:G30)</f>
        <v>54100</v>
      </c>
      <c r="H31" s="43"/>
      <c r="I31" s="22">
        <f>SUM(I6:I30)</f>
        <v>1000</v>
      </c>
      <c r="J31" s="22">
        <f>SUM(J6:J30)</f>
        <v>11600</v>
      </c>
      <c r="K31" s="22">
        <f>SUM(K6:K30)</f>
        <v>19000</v>
      </c>
      <c r="L31" s="22">
        <f>SUM(L6:L30)</f>
        <v>0</v>
      </c>
      <c r="M31" s="22">
        <f>SUM(M6:M30)</f>
        <v>24500</v>
      </c>
      <c r="N31" s="22">
        <f t="shared" ref="N31" si="1">G31+I31</f>
        <v>55100</v>
      </c>
    </row>
    <row r="32" spans="1:14" x14ac:dyDescent="0.25">
      <c r="A32" s="1"/>
      <c r="B32" s="1"/>
      <c r="C32" s="1"/>
      <c r="D32" s="19"/>
      <c r="E32" s="1"/>
      <c r="F32" s="1"/>
      <c r="G32" s="8"/>
      <c r="H32" s="45" t="s">
        <v>21</v>
      </c>
      <c r="I32" s="46"/>
      <c r="J32" s="47"/>
      <c r="K32" s="48"/>
      <c r="L32" s="41"/>
      <c r="M32" s="47"/>
      <c r="N32" s="8"/>
    </row>
    <row r="33" spans="1:14" x14ac:dyDescent="0.25">
      <c r="A33" s="113" t="s">
        <v>22</v>
      </c>
      <c r="B33" s="115"/>
      <c r="C33" s="1"/>
      <c r="D33" s="19"/>
      <c r="E33" s="118" t="s">
        <v>23</v>
      </c>
      <c r="F33" s="119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3" t="s">
        <v>24</v>
      </c>
      <c r="B34" s="115"/>
      <c r="C34" s="49"/>
      <c r="D34" s="1"/>
      <c r="E34" s="118">
        <v>540</v>
      </c>
      <c r="F34" s="129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13" t="s">
        <v>25</v>
      </c>
      <c r="B35" s="115"/>
      <c r="C35" s="50">
        <v>0</v>
      </c>
      <c r="D35" s="1"/>
      <c r="E35" s="1"/>
      <c r="F35" s="108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30"/>
      <c r="B36" s="131"/>
      <c r="C36" s="21">
        <f>C35*E34</f>
        <v>0</v>
      </c>
      <c r="D36" s="1"/>
      <c r="E36" s="1"/>
      <c r="F36" s="108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26</v>
      </c>
      <c r="B37" s="115"/>
      <c r="C37" s="44">
        <v>11600</v>
      </c>
      <c r="D37" s="1"/>
      <c r="E37" s="1"/>
      <c r="F37" s="108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A38" s="113" t="s">
        <v>19</v>
      </c>
      <c r="B38" s="115"/>
      <c r="C38" s="21">
        <f>C36+C37</f>
        <v>11600</v>
      </c>
      <c r="D38" s="1"/>
      <c r="E38" s="1"/>
      <c r="F38" s="108"/>
      <c r="G38" s="126"/>
      <c r="H38" s="127"/>
      <c r="I38" s="127"/>
      <c r="J38" s="127"/>
      <c r="K38" s="127"/>
      <c r="L38" s="127"/>
      <c r="M38" s="127"/>
      <c r="N38" s="128"/>
    </row>
    <row r="41" spans="1:14" x14ac:dyDescent="0.25">
      <c r="C41" s="52"/>
    </row>
  </sheetData>
  <mergeCells count="18">
    <mergeCell ref="B3:C3"/>
    <mergeCell ref="D3:G3"/>
    <mergeCell ref="H4:I4"/>
    <mergeCell ref="A31:B31"/>
    <mergeCell ref="A33:B33"/>
    <mergeCell ref="E33:F33"/>
    <mergeCell ref="G33:N33"/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</mergeCells>
  <printOptions horizontalCentered="1" headings="1" gridLines="1"/>
  <pageMargins left="0.25" right="0.25" top="0.75" bottom="0.75" header="0.3" footer="0.3"/>
  <pageSetup paperSize="9" scale="70" fitToWidth="0" fitToHeight="0" orientation="landscape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2" workbookViewId="0">
      <selection activeCell="B47" sqref="B47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5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119</v>
      </c>
      <c r="E3" s="114"/>
      <c r="F3" s="114"/>
      <c r="G3" s="115"/>
      <c r="H3" s="5"/>
      <c r="I3" s="1"/>
      <c r="J3" s="11"/>
      <c r="K3" s="12" t="s">
        <v>4</v>
      </c>
      <c r="L3" s="62">
        <v>41888</v>
      </c>
      <c r="M3" s="63"/>
      <c r="N3" s="15" t="s">
        <v>74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83</v>
      </c>
      <c r="C6" s="19" t="s">
        <v>44</v>
      </c>
      <c r="D6" s="19">
        <v>41888</v>
      </c>
      <c r="E6" s="19">
        <v>41889</v>
      </c>
      <c r="F6" s="20">
        <v>50649</v>
      </c>
      <c r="G6" s="21">
        <v>24300</v>
      </c>
      <c r="H6" s="22"/>
      <c r="I6" s="22"/>
      <c r="J6" s="22">
        <v>24300</v>
      </c>
      <c r="K6" s="22"/>
      <c r="L6" s="22"/>
      <c r="M6" s="22"/>
      <c r="N6" s="22">
        <f>G6+I6</f>
        <v>24300</v>
      </c>
    </row>
    <row r="7" spans="1:14" x14ac:dyDescent="0.25">
      <c r="A7" s="24"/>
      <c r="B7" s="25" t="s">
        <v>120</v>
      </c>
      <c r="C7" s="26" t="s">
        <v>29</v>
      </c>
      <c r="D7" s="19">
        <v>41888</v>
      </c>
      <c r="E7" s="19">
        <v>41889</v>
      </c>
      <c r="F7" s="20">
        <v>50650</v>
      </c>
      <c r="G7" s="21">
        <v>33480</v>
      </c>
      <c r="H7" s="22"/>
      <c r="I7" s="22"/>
      <c r="J7" s="22"/>
      <c r="K7" s="22">
        <v>33480</v>
      </c>
      <c r="L7" s="22"/>
      <c r="M7" s="22"/>
      <c r="N7" s="22">
        <f t="shared" ref="N7:N28" si="0">G7+I7</f>
        <v>33480</v>
      </c>
    </row>
    <row r="8" spans="1:14" x14ac:dyDescent="0.25">
      <c r="A8" s="27"/>
      <c r="B8" s="28" t="s">
        <v>121</v>
      </c>
      <c r="C8" s="29" t="s">
        <v>29</v>
      </c>
      <c r="D8" s="19">
        <v>41888</v>
      </c>
      <c r="E8" s="19">
        <v>41889</v>
      </c>
      <c r="F8" s="20">
        <v>50651</v>
      </c>
      <c r="G8" s="21">
        <v>30240</v>
      </c>
      <c r="H8" s="22"/>
      <c r="I8" s="22"/>
      <c r="J8" s="22"/>
      <c r="K8" s="22">
        <v>30240</v>
      </c>
      <c r="L8" s="22"/>
      <c r="M8" s="22"/>
      <c r="N8" s="22">
        <f t="shared" si="0"/>
        <v>30240</v>
      </c>
    </row>
    <row r="9" spans="1:14" x14ac:dyDescent="0.25">
      <c r="A9" s="27" t="s">
        <v>122</v>
      </c>
      <c r="B9" s="28"/>
      <c r="C9" s="29"/>
      <c r="D9" s="19"/>
      <c r="E9" s="19"/>
      <c r="F9" s="20"/>
      <c r="G9" s="21"/>
      <c r="H9" s="64"/>
      <c r="I9" s="64"/>
      <c r="J9" s="22"/>
      <c r="K9" s="22"/>
      <c r="L9" s="64"/>
      <c r="M9" s="64"/>
      <c r="N9" s="22">
        <f t="shared" si="0"/>
        <v>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2"/>
      <c r="J10" s="22"/>
      <c r="K10" s="22"/>
      <c r="L10" s="22"/>
      <c r="M10" s="22"/>
      <c r="N10" s="22">
        <f t="shared" si="0"/>
        <v>0</v>
      </c>
    </row>
    <row r="11" spans="1:14" x14ac:dyDescent="0.25">
      <c r="A11" s="27"/>
      <c r="B11" s="32"/>
      <c r="C11" s="24"/>
      <c r="D11" s="19"/>
      <c r="E11" s="19"/>
      <c r="F11" s="27"/>
      <c r="G11" s="21"/>
      <c r="H11" s="22"/>
      <c r="I11" s="22"/>
      <c r="J11" s="22"/>
      <c r="K11" s="22"/>
      <c r="L11" s="22"/>
      <c r="M11" s="22"/>
      <c r="N11" s="22">
        <f t="shared" si="0"/>
        <v>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88020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88020</v>
      </c>
      <c r="H30" s="43"/>
      <c r="I30" s="22">
        <f>SUM(I6:I29)</f>
        <v>0</v>
      </c>
      <c r="J30" s="22">
        <f>SUM(J6:J29)</f>
        <v>24300</v>
      </c>
      <c r="K30" s="22">
        <f>SUM(K6:K29)</f>
        <v>63720</v>
      </c>
      <c r="L30" s="22">
        <f>SUM(L6:L29)</f>
        <v>0</v>
      </c>
      <c r="M30" s="22">
        <f>SUM(M6:M29)</f>
        <v>0</v>
      </c>
      <c r="N30" s="22">
        <f t="shared" ref="N30" si="1">G30+I30</f>
        <v>88020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45</v>
      </c>
      <c r="D34" s="1"/>
      <c r="E34" s="1"/>
      <c r="F34" s="65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24300</v>
      </c>
      <c r="D35" s="1"/>
      <c r="E35" s="1"/>
      <c r="F35" s="65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0</v>
      </c>
      <c r="D36" s="1"/>
      <c r="E36" s="1"/>
      <c r="F36" s="65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24300</v>
      </c>
      <c r="D37" s="1"/>
      <c r="E37" s="1"/>
      <c r="F37" s="65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B23" sqref="B23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1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52</v>
      </c>
      <c r="E3" s="114"/>
      <c r="F3" s="114"/>
      <c r="G3" s="115"/>
      <c r="H3" s="5"/>
      <c r="I3" s="1"/>
      <c r="J3" s="11"/>
      <c r="K3" s="12" t="s">
        <v>4</v>
      </c>
      <c r="L3" s="62">
        <v>41887</v>
      </c>
      <c r="M3" s="63"/>
      <c r="N3" s="15" t="s">
        <v>53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112</v>
      </c>
      <c r="C6" s="19" t="s">
        <v>111</v>
      </c>
      <c r="D6" s="19">
        <v>41887</v>
      </c>
      <c r="E6" s="19">
        <v>41888</v>
      </c>
      <c r="F6" s="20">
        <v>50644</v>
      </c>
      <c r="G6" s="21">
        <v>30100</v>
      </c>
      <c r="H6" s="22"/>
      <c r="I6" s="22"/>
      <c r="J6" s="22"/>
      <c r="K6" s="22">
        <v>30100</v>
      </c>
      <c r="L6" s="22"/>
      <c r="M6" s="22"/>
      <c r="N6" s="22">
        <f>G6+I6</f>
        <v>30100</v>
      </c>
    </row>
    <row r="7" spans="1:14" x14ac:dyDescent="0.25">
      <c r="A7" s="24"/>
      <c r="B7" s="25" t="s">
        <v>113</v>
      </c>
      <c r="C7" s="26" t="s">
        <v>29</v>
      </c>
      <c r="D7" s="19">
        <v>41887</v>
      </c>
      <c r="E7" s="19">
        <v>41888</v>
      </c>
      <c r="F7" s="20">
        <v>50645</v>
      </c>
      <c r="G7" s="21">
        <v>30240</v>
      </c>
      <c r="H7" s="22"/>
      <c r="I7" s="22"/>
      <c r="J7" s="22">
        <v>30240</v>
      </c>
      <c r="K7" s="22"/>
      <c r="L7" s="22"/>
      <c r="M7" s="22"/>
      <c r="N7" s="22">
        <f t="shared" ref="N7:N28" si="0">G7+I7</f>
        <v>30240</v>
      </c>
    </row>
    <row r="8" spans="1:14" x14ac:dyDescent="0.25">
      <c r="A8" s="27"/>
      <c r="B8" s="28" t="s">
        <v>114</v>
      </c>
      <c r="C8" s="29" t="s">
        <v>100</v>
      </c>
      <c r="D8" s="19">
        <v>41886</v>
      </c>
      <c r="E8" s="19">
        <v>41887</v>
      </c>
      <c r="F8" s="20">
        <v>50646</v>
      </c>
      <c r="G8" s="21">
        <v>19000</v>
      </c>
      <c r="H8" s="22"/>
      <c r="I8" s="22"/>
      <c r="J8" s="22">
        <v>19000</v>
      </c>
      <c r="K8" s="22"/>
      <c r="L8" s="22"/>
      <c r="M8" s="22"/>
      <c r="N8" s="22">
        <f t="shared" si="0"/>
        <v>19000</v>
      </c>
    </row>
    <row r="9" spans="1:14" x14ac:dyDescent="0.25">
      <c r="A9" s="27"/>
      <c r="B9" s="28" t="s">
        <v>115</v>
      </c>
      <c r="C9" s="29" t="s">
        <v>29</v>
      </c>
      <c r="D9" s="19">
        <v>41887</v>
      </c>
      <c r="E9" s="19">
        <v>41888</v>
      </c>
      <c r="F9" s="20">
        <v>50647</v>
      </c>
      <c r="G9" s="21">
        <v>17000</v>
      </c>
      <c r="H9" s="64"/>
      <c r="I9" s="64"/>
      <c r="J9" s="22">
        <v>17000</v>
      </c>
      <c r="K9" s="22"/>
      <c r="L9" s="64"/>
      <c r="M9" s="64"/>
      <c r="N9" s="22">
        <f t="shared" si="0"/>
        <v>17000</v>
      </c>
    </row>
    <row r="10" spans="1:14" x14ac:dyDescent="0.25">
      <c r="A10" s="27"/>
      <c r="B10" s="25" t="s">
        <v>117</v>
      </c>
      <c r="C10" s="26" t="s">
        <v>116</v>
      </c>
      <c r="D10" s="19">
        <v>41887</v>
      </c>
      <c r="E10" s="19">
        <v>41888</v>
      </c>
      <c r="F10" s="20">
        <v>50648</v>
      </c>
      <c r="G10" s="21">
        <v>22000</v>
      </c>
      <c r="H10" s="22"/>
      <c r="I10" s="22"/>
      <c r="J10" s="22">
        <v>22000</v>
      </c>
      <c r="K10" s="22"/>
      <c r="L10" s="22"/>
      <c r="M10" s="22"/>
      <c r="N10" s="22">
        <f t="shared" si="0"/>
        <v>22000</v>
      </c>
    </row>
    <row r="11" spans="1:14" x14ac:dyDescent="0.25">
      <c r="A11" s="27"/>
      <c r="B11" s="32"/>
      <c r="C11" s="24"/>
      <c r="D11" s="19"/>
      <c r="E11" s="19"/>
      <c r="F11" s="27"/>
      <c r="G11" s="21"/>
      <c r="H11" s="22"/>
      <c r="I11" s="22"/>
      <c r="J11" s="22"/>
      <c r="K11" s="22"/>
      <c r="L11" s="22"/>
      <c r="M11" s="22"/>
      <c r="N11" s="22">
        <f t="shared" si="0"/>
        <v>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118340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118340</v>
      </c>
      <c r="H30" s="43"/>
      <c r="I30" s="22">
        <f>SUM(I6:I29)</f>
        <v>0</v>
      </c>
      <c r="J30" s="22">
        <f>SUM(J6:J29)</f>
        <v>88240</v>
      </c>
      <c r="K30" s="22">
        <f>SUM(K6:K29)</f>
        <v>30100</v>
      </c>
      <c r="L30" s="22">
        <f>SUM(L6:L29)</f>
        <v>0</v>
      </c>
      <c r="M30" s="22">
        <f>SUM(M6:M29)</f>
        <v>0</v>
      </c>
      <c r="N30" s="22">
        <f t="shared" ref="N30" si="1">G30+I30</f>
        <v>118340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61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61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88240</v>
      </c>
      <c r="D36" s="1"/>
      <c r="E36" s="1"/>
      <c r="F36" s="61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88240</v>
      </c>
      <c r="D37" s="1"/>
      <c r="E37" s="1"/>
      <c r="F37" s="61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H28" sqref="H28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0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102</v>
      </c>
      <c r="E3" s="114"/>
      <c r="F3" s="114"/>
      <c r="G3" s="115"/>
      <c r="H3" s="5"/>
      <c r="I3" s="1"/>
      <c r="J3" s="11"/>
      <c r="K3" s="12" t="s">
        <v>4</v>
      </c>
      <c r="L3" s="62">
        <v>41887</v>
      </c>
      <c r="M3" s="63"/>
      <c r="N3" s="15" t="s">
        <v>74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78</v>
      </c>
      <c r="C6" s="19" t="s">
        <v>76</v>
      </c>
      <c r="D6" s="19">
        <v>41886</v>
      </c>
      <c r="E6" s="19">
        <v>41887</v>
      </c>
      <c r="F6" s="20">
        <v>50634</v>
      </c>
      <c r="G6" s="21">
        <v>24000</v>
      </c>
      <c r="H6" s="22"/>
      <c r="I6" s="22"/>
      <c r="J6" s="22"/>
      <c r="K6" s="22">
        <v>24000</v>
      </c>
      <c r="L6" s="22"/>
      <c r="M6" s="22"/>
      <c r="N6" s="22">
        <f>G6+I6</f>
        <v>24000</v>
      </c>
    </row>
    <row r="7" spans="1:14" x14ac:dyDescent="0.25">
      <c r="A7" s="24"/>
      <c r="B7" s="25" t="s">
        <v>75</v>
      </c>
      <c r="C7" s="26" t="s">
        <v>76</v>
      </c>
      <c r="D7" s="19">
        <v>41886</v>
      </c>
      <c r="E7" s="19">
        <v>41887</v>
      </c>
      <c r="F7" s="20">
        <v>50635</v>
      </c>
      <c r="G7" s="21">
        <v>24000</v>
      </c>
      <c r="H7" s="22"/>
      <c r="I7" s="22"/>
      <c r="J7" s="22"/>
      <c r="K7" s="22">
        <v>24000</v>
      </c>
      <c r="L7" s="22"/>
      <c r="M7" s="22"/>
      <c r="N7" s="22">
        <f t="shared" ref="N7:N28" si="0">G7+I7</f>
        <v>24000</v>
      </c>
    </row>
    <row r="8" spans="1:14" x14ac:dyDescent="0.25">
      <c r="A8" s="27"/>
      <c r="B8" s="28" t="s">
        <v>77</v>
      </c>
      <c r="C8" s="29" t="s">
        <v>76</v>
      </c>
      <c r="D8" s="19">
        <v>41886</v>
      </c>
      <c r="E8" s="19">
        <v>41887</v>
      </c>
      <c r="F8" s="20">
        <v>50636</v>
      </c>
      <c r="G8" s="21">
        <v>24000</v>
      </c>
      <c r="H8" s="22"/>
      <c r="I8" s="22"/>
      <c r="J8" s="22"/>
      <c r="K8" s="22">
        <v>24000</v>
      </c>
      <c r="L8" s="22"/>
      <c r="M8" s="22"/>
      <c r="N8" s="22">
        <f t="shared" si="0"/>
        <v>24000</v>
      </c>
    </row>
    <row r="9" spans="1:14" x14ac:dyDescent="0.25">
      <c r="A9" s="27"/>
      <c r="B9" s="28" t="s">
        <v>103</v>
      </c>
      <c r="C9" s="29" t="s">
        <v>104</v>
      </c>
      <c r="D9" s="19">
        <v>41886</v>
      </c>
      <c r="E9" s="19">
        <v>41887</v>
      </c>
      <c r="F9" s="20">
        <v>50638</v>
      </c>
      <c r="G9" s="21">
        <v>17000</v>
      </c>
      <c r="H9" s="64"/>
      <c r="I9" s="64"/>
      <c r="J9" s="64"/>
      <c r="K9" s="22">
        <v>17000</v>
      </c>
      <c r="L9" s="64"/>
      <c r="M9" s="64"/>
      <c r="N9" s="22">
        <f t="shared" si="0"/>
        <v>17000</v>
      </c>
    </row>
    <row r="10" spans="1:14" x14ac:dyDescent="0.25">
      <c r="A10" s="27"/>
      <c r="B10" s="25" t="s">
        <v>103</v>
      </c>
      <c r="C10" s="26" t="s">
        <v>104</v>
      </c>
      <c r="D10" s="19">
        <v>41886</v>
      </c>
      <c r="E10" s="19">
        <v>41887</v>
      </c>
      <c r="F10" s="20">
        <v>50639</v>
      </c>
      <c r="G10" s="21">
        <v>17000</v>
      </c>
      <c r="H10" s="22"/>
      <c r="I10" s="22"/>
      <c r="J10" s="22"/>
      <c r="K10" s="22">
        <v>17000</v>
      </c>
      <c r="L10" s="22"/>
      <c r="M10" s="22"/>
      <c r="N10" s="22">
        <f t="shared" si="0"/>
        <v>17000</v>
      </c>
    </row>
    <row r="11" spans="1:14" x14ac:dyDescent="0.25">
      <c r="A11" s="27"/>
      <c r="B11" s="32" t="s">
        <v>107</v>
      </c>
      <c r="C11" s="24" t="s">
        <v>108</v>
      </c>
      <c r="D11" s="19">
        <v>41886</v>
      </c>
      <c r="E11" s="19">
        <v>41887</v>
      </c>
      <c r="F11" s="27">
        <v>50641</v>
      </c>
      <c r="G11" s="21">
        <v>19000</v>
      </c>
      <c r="H11" s="22"/>
      <c r="I11" s="22"/>
      <c r="J11" s="22"/>
      <c r="K11" s="22">
        <v>19000</v>
      </c>
      <c r="L11" s="22"/>
      <c r="M11" s="22"/>
      <c r="N11" s="22">
        <f t="shared" si="0"/>
        <v>19000</v>
      </c>
    </row>
    <row r="12" spans="1:14" x14ac:dyDescent="0.25">
      <c r="A12" s="27"/>
      <c r="B12" s="28" t="s">
        <v>105</v>
      </c>
      <c r="C12" s="31" t="s">
        <v>46</v>
      </c>
      <c r="D12" s="19">
        <v>41884</v>
      </c>
      <c r="E12" s="19">
        <v>41887</v>
      </c>
      <c r="F12" s="34">
        <v>50642</v>
      </c>
      <c r="G12" s="21">
        <v>64719</v>
      </c>
      <c r="H12" s="22"/>
      <c r="I12" s="22"/>
      <c r="J12" s="22"/>
      <c r="K12" s="22">
        <v>64719</v>
      </c>
      <c r="L12" s="22"/>
      <c r="M12" s="22"/>
      <c r="N12" s="22">
        <f t="shared" si="0"/>
        <v>64719</v>
      </c>
    </row>
    <row r="13" spans="1:14" x14ac:dyDescent="0.25">
      <c r="A13" s="27"/>
      <c r="B13" s="32" t="s">
        <v>109</v>
      </c>
      <c r="C13" s="1" t="s">
        <v>44</v>
      </c>
      <c r="D13" s="19">
        <v>41887</v>
      </c>
      <c r="E13" s="19">
        <v>41889</v>
      </c>
      <c r="F13" s="34">
        <v>50643</v>
      </c>
      <c r="G13" s="21">
        <v>50122.8</v>
      </c>
      <c r="H13" s="22"/>
      <c r="I13" s="22"/>
      <c r="J13" s="22">
        <v>50122.8</v>
      </c>
      <c r="K13" s="22"/>
      <c r="L13" s="22"/>
      <c r="M13" s="22"/>
      <c r="N13" s="22">
        <f t="shared" si="0"/>
        <v>50122.8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239841.8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239841.8</v>
      </c>
      <c r="H30" s="43"/>
      <c r="I30" s="22">
        <f>SUM(I6:I29)</f>
        <v>0</v>
      </c>
      <c r="J30" s="22">
        <f>SUM(J6:J29)</f>
        <v>50122.8</v>
      </c>
      <c r="K30" s="22">
        <f>SUM(K6:K29)</f>
        <v>189719</v>
      </c>
      <c r="L30" s="22">
        <f>SUM(L6:L29)</f>
        <v>0</v>
      </c>
      <c r="M30" s="22">
        <f>SUM(M6:M29)</f>
        <v>0</v>
      </c>
      <c r="N30" s="22">
        <f t="shared" ref="N30" si="1">G30+I30</f>
        <v>239841.8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 t="s">
        <v>106</v>
      </c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 t="s">
        <v>110</v>
      </c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92</v>
      </c>
      <c r="D34" s="1"/>
      <c r="E34" s="1"/>
      <c r="F34" s="60"/>
      <c r="G34" s="123" t="s">
        <v>118</v>
      </c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49680</v>
      </c>
      <c r="D35" s="1"/>
      <c r="E35" s="1"/>
      <c r="F35" s="60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442.8</v>
      </c>
      <c r="D36" s="1"/>
      <c r="E36" s="1"/>
      <c r="F36" s="60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50122.8</v>
      </c>
      <c r="D37" s="1"/>
      <c r="E37" s="1"/>
      <c r="F37" s="60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sortState ref="B6:M13">
    <sortCondition ref="F6:F13"/>
  </sortState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N30" sqref="N30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82</v>
      </c>
      <c r="E3" s="114"/>
      <c r="F3" s="114"/>
      <c r="G3" s="115"/>
      <c r="H3" s="5"/>
      <c r="I3" s="1"/>
      <c r="J3" s="11"/>
      <c r="K3" s="12" t="s">
        <v>4</v>
      </c>
      <c r="L3" s="13">
        <v>41886</v>
      </c>
      <c r="M3" s="14"/>
      <c r="N3" s="15" t="s">
        <v>53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83</v>
      </c>
      <c r="C6" s="19" t="s">
        <v>29</v>
      </c>
      <c r="D6" s="19">
        <v>41886</v>
      </c>
      <c r="E6" s="19">
        <v>41888</v>
      </c>
      <c r="F6" s="20">
        <v>50622</v>
      </c>
      <c r="G6" s="21">
        <v>48600</v>
      </c>
      <c r="H6" s="22"/>
      <c r="I6" s="22"/>
      <c r="J6" s="22">
        <v>48600</v>
      </c>
      <c r="K6" s="22"/>
      <c r="L6" s="22"/>
      <c r="M6" s="22"/>
      <c r="N6" s="22">
        <f>G6+I6</f>
        <v>48600</v>
      </c>
    </row>
    <row r="7" spans="1:14" x14ac:dyDescent="0.25">
      <c r="A7" s="24"/>
      <c r="B7" s="25" t="s">
        <v>84</v>
      </c>
      <c r="C7" s="26" t="s">
        <v>85</v>
      </c>
      <c r="D7" s="19"/>
      <c r="E7" s="19"/>
      <c r="F7" s="20">
        <v>50624</v>
      </c>
      <c r="G7" s="21">
        <v>1226940</v>
      </c>
      <c r="H7" s="22"/>
      <c r="I7" s="22"/>
      <c r="J7" s="22"/>
      <c r="K7" s="22"/>
      <c r="L7" s="22"/>
      <c r="M7" s="22">
        <v>1226940</v>
      </c>
      <c r="N7" s="22">
        <f t="shared" ref="N7:N28" si="0">G7+I7</f>
        <v>1226940</v>
      </c>
    </row>
    <row r="8" spans="1:14" x14ac:dyDescent="0.25">
      <c r="A8" s="27"/>
      <c r="B8" s="28" t="s">
        <v>86</v>
      </c>
      <c r="C8" s="29" t="s">
        <v>87</v>
      </c>
      <c r="D8" s="19"/>
      <c r="E8" s="19"/>
      <c r="F8" s="20">
        <v>50625</v>
      </c>
      <c r="G8" s="21">
        <v>2901268</v>
      </c>
      <c r="H8" s="22"/>
      <c r="I8" s="22"/>
      <c r="J8" s="22"/>
      <c r="K8" s="22"/>
      <c r="L8" s="22"/>
      <c r="M8" s="22">
        <v>2901268</v>
      </c>
      <c r="N8" s="22">
        <f t="shared" si="0"/>
        <v>2901268</v>
      </c>
    </row>
    <row r="9" spans="1:14" x14ac:dyDescent="0.25">
      <c r="A9" s="27"/>
      <c r="B9" s="25" t="s">
        <v>88</v>
      </c>
      <c r="C9" s="26" t="s">
        <v>89</v>
      </c>
      <c r="D9" s="19">
        <v>41886</v>
      </c>
      <c r="E9" s="19">
        <v>41887</v>
      </c>
      <c r="F9" s="20">
        <v>50626</v>
      </c>
      <c r="G9" s="21">
        <v>22000</v>
      </c>
      <c r="H9" s="22"/>
      <c r="I9" s="22"/>
      <c r="J9" s="22">
        <v>22000</v>
      </c>
      <c r="K9" s="22"/>
      <c r="L9" s="22"/>
      <c r="M9" s="22"/>
      <c r="N9" s="22">
        <f t="shared" si="0"/>
        <v>22000</v>
      </c>
    </row>
    <row r="10" spans="1:14" x14ac:dyDescent="0.25">
      <c r="A10" s="27"/>
      <c r="B10" s="25" t="s">
        <v>90</v>
      </c>
      <c r="C10" s="26" t="s">
        <v>91</v>
      </c>
      <c r="D10" s="19">
        <v>41886</v>
      </c>
      <c r="E10" s="19">
        <v>41887</v>
      </c>
      <c r="F10" s="20">
        <v>50627</v>
      </c>
      <c r="G10" s="21">
        <v>19000</v>
      </c>
      <c r="H10" s="22"/>
      <c r="I10" s="22"/>
      <c r="J10" s="22"/>
      <c r="K10" s="22">
        <v>19000</v>
      </c>
      <c r="L10" s="22"/>
      <c r="M10" s="22"/>
      <c r="N10" s="22">
        <f t="shared" si="0"/>
        <v>19000</v>
      </c>
    </row>
    <row r="11" spans="1:14" x14ac:dyDescent="0.25">
      <c r="A11" s="27"/>
      <c r="B11" s="28" t="s">
        <v>92</v>
      </c>
      <c r="C11" s="31" t="s">
        <v>93</v>
      </c>
      <c r="D11" s="19">
        <v>41886</v>
      </c>
      <c r="E11" s="19">
        <v>41887</v>
      </c>
      <c r="F11" s="20">
        <v>50628</v>
      </c>
      <c r="G11" s="21">
        <v>19000</v>
      </c>
      <c r="H11" s="22"/>
      <c r="I11" s="22"/>
      <c r="J11" s="22"/>
      <c r="K11" s="22">
        <v>19000</v>
      </c>
      <c r="L11" s="22"/>
      <c r="M11" s="22"/>
      <c r="N11" s="22">
        <f t="shared" si="0"/>
        <v>19000</v>
      </c>
    </row>
    <row r="12" spans="1:14" x14ac:dyDescent="0.25">
      <c r="A12" s="27"/>
      <c r="B12" s="32" t="s">
        <v>94</v>
      </c>
      <c r="C12" s="24" t="s">
        <v>95</v>
      </c>
      <c r="D12" s="19">
        <v>41886</v>
      </c>
      <c r="E12" s="19">
        <v>41887</v>
      </c>
      <c r="F12" s="33">
        <v>50630</v>
      </c>
      <c r="G12" s="21">
        <v>19000</v>
      </c>
      <c r="H12" s="22"/>
      <c r="I12" s="22"/>
      <c r="J12" s="22">
        <v>19000</v>
      </c>
      <c r="K12" s="22"/>
      <c r="L12" s="22"/>
      <c r="M12" s="22"/>
      <c r="N12" s="22">
        <f t="shared" si="0"/>
        <v>19000</v>
      </c>
    </row>
    <row r="13" spans="1:14" x14ac:dyDescent="0.25">
      <c r="A13" s="27"/>
      <c r="B13" s="32" t="s">
        <v>97</v>
      </c>
      <c r="C13" s="1" t="s">
        <v>98</v>
      </c>
      <c r="D13" s="19">
        <v>41886</v>
      </c>
      <c r="E13" s="19">
        <v>41887</v>
      </c>
      <c r="F13" s="34">
        <v>50631</v>
      </c>
      <c r="G13" s="21">
        <v>19000</v>
      </c>
      <c r="H13" s="22"/>
      <c r="I13" s="22"/>
      <c r="J13" s="22">
        <v>19000</v>
      </c>
      <c r="K13" s="22"/>
      <c r="L13" s="22"/>
      <c r="M13" s="22"/>
      <c r="N13" s="22">
        <f t="shared" si="0"/>
        <v>19000</v>
      </c>
    </row>
    <row r="14" spans="1:14" x14ac:dyDescent="0.25">
      <c r="A14" s="27"/>
      <c r="B14" s="32" t="s">
        <v>99</v>
      </c>
      <c r="C14" s="24" t="s">
        <v>100</v>
      </c>
      <c r="D14" s="19">
        <v>41886</v>
      </c>
      <c r="E14" s="19">
        <v>41887</v>
      </c>
      <c r="F14" s="34">
        <v>50632</v>
      </c>
      <c r="G14" s="21">
        <v>19000</v>
      </c>
      <c r="H14" s="22"/>
      <c r="I14" s="22"/>
      <c r="J14" s="22"/>
      <c r="K14" s="22">
        <v>19000</v>
      </c>
      <c r="L14" s="22"/>
      <c r="M14" s="22"/>
      <c r="N14" s="22">
        <f t="shared" si="0"/>
        <v>19000</v>
      </c>
    </row>
    <row r="15" spans="1:14" x14ac:dyDescent="0.25">
      <c r="A15" s="27"/>
      <c r="B15" s="32" t="s">
        <v>101</v>
      </c>
      <c r="C15" s="1" t="s">
        <v>29</v>
      </c>
      <c r="D15" s="19"/>
      <c r="E15" s="19"/>
      <c r="F15" s="34">
        <v>50633</v>
      </c>
      <c r="G15" s="21"/>
      <c r="H15" s="22" t="s">
        <v>28</v>
      </c>
      <c r="I15" s="22">
        <v>2800</v>
      </c>
      <c r="J15" s="22">
        <v>2800</v>
      </c>
      <c r="K15" s="22"/>
      <c r="L15" s="22"/>
      <c r="M15" s="22"/>
      <c r="N15" s="22">
        <f t="shared" si="0"/>
        <v>2800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2"/>
      <c r="L29" s="22"/>
      <c r="M29" s="22"/>
      <c r="N29" s="22">
        <f>SUM(N6:N28)</f>
        <v>4296608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4293808</v>
      </c>
      <c r="H30" s="43"/>
      <c r="I30" s="22">
        <f>SUM(I6:I29)</f>
        <v>2800</v>
      </c>
      <c r="J30" s="22">
        <f>SUM(J6:J29)</f>
        <v>111400</v>
      </c>
      <c r="K30" s="22">
        <f>SUM(K6:K29)</f>
        <v>57000</v>
      </c>
      <c r="L30" s="22">
        <f>SUM(L6:L29)</f>
        <v>0</v>
      </c>
      <c r="M30" s="22">
        <f>SUM(M6:M29)</f>
        <v>4128208</v>
      </c>
      <c r="N30" s="22">
        <f t="shared" ref="N30" si="1">G30+I30</f>
        <v>4296608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 t="s">
        <v>96</v>
      </c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90</v>
      </c>
      <c r="D34" s="1"/>
      <c r="E34" s="1"/>
      <c r="F34" s="59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48600</v>
      </c>
      <c r="D35" s="1"/>
      <c r="E35" s="1"/>
      <c r="F35" s="59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62800</v>
      </c>
      <c r="D36" s="1"/>
      <c r="E36" s="1"/>
      <c r="F36" s="59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111400</v>
      </c>
      <c r="D37" s="1"/>
      <c r="E37" s="1"/>
      <c r="F37" s="59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4" workbookViewId="0">
      <selection activeCell="G10" sqref="G10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30</v>
      </c>
      <c r="E3" s="114"/>
      <c r="F3" s="114"/>
      <c r="G3" s="115"/>
      <c r="H3" s="5"/>
      <c r="I3" s="1"/>
      <c r="J3" s="11"/>
      <c r="K3" s="12" t="s">
        <v>4</v>
      </c>
      <c r="L3" s="13">
        <v>41886</v>
      </c>
      <c r="M3" s="14"/>
      <c r="N3" s="15" t="s">
        <v>74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75</v>
      </c>
      <c r="C6" s="19" t="s">
        <v>76</v>
      </c>
      <c r="D6" s="19">
        <v>41884</v>
      </c>
      <c r="E6" s="19">
        <v>41886</v>
      </c>
      <c r="F6" s="20">
        <v>50617</v>
      </c>
      <c r="G6" s="21">
        <v>48000</v>
      </c>
      <c r="H6" s="22"/>
      <c r="I6" s="22"/>
      <c r="J6" s="22"/>
      <c r="K6" s="22">
        <v>48000</v>
      </c>
      <c r="L6" s="21"/>
      <c r="M6" s="21"/>
      <c r="N6" s="23">
        <f>G6+I6</f>
        <v>48000</v>
      </c>
    </row>
    <row r="7" spans="1:14" x14ac:dyDescent="0.25">
      <c r="A7" s="24"/>
      <c r="B7" s="25" t="s">
        <v>77</v>
      </c>
      <c r="C7" s="26" t="s">
        <v>76</v>
      </c>
      <c r="D7" s="19">
        <v>41884</v>
      </c>
      <c r="E7" s="19">
        <v>41886</v>
      </c>
      <c r="F7" s="20">
        <v>50618</v>
      </c>
      <c r="G7" s="21">
        <v>48000</v>
      </c>
      <c r="H7" s="22"/>
      <c r="I7" s="22"/>
      <c r="J7" s="22"/>
      <c r="K7" s="21">
        <v>48000</v>
      </c>
      <c r="L7" s="21"/>
      <c r="M7" s="21"/>
      <c r="N7" s="23">
        <f t="shared" ref="N7:N28" si="0">G7+I7</f>
        <v>48000</v>
      </c>
    </row>
    <row r="8" spans="1:14" x14ac:dyDescent="0.25">
      <c r="A8" s="27"/>
      <c r="B8" s="28" t="s">
        <v>78</v>
      </c>
      <c r="C8" s="29" t="s">
        <v>76</v>
      </c>
      <c r="D8" s="19">
        <v>41884</v>
      </c>
      <c r="E8" s="19">
        <v>41886</v>
      </c>
      <c r="F8" s="20">
        <v>50619</v>
      </c>
      <c r="G8" s="21">
        <v>48000</v>
      </c>
      <c r="H8" s="22"/>
      <c r="I8" s="22"/>
      <c r="J8" s="22"/>
      <c r="K8" s="21">
        <v>48000</v>
      </c>
      <c r="L8" s="21"/>
      <c r="M8" s="21"/>
      <c r="N8" s="23">
        <f t="shared" si="0"/>
        <v>48000</v>
      </c>
    </row>
    <row r="9" spans="1:14" x14ac:dyDescent="0.25">
      <c r="A9" s="27"/>
      <c r="B9" s="25" t="s">
        <v>79</v>
      </c>
      <c r="C9" s="26" t="s">
        <v>80</v>
      </c>
      <c r="D9" s="19">
        <v>41881</v>
      </c>
      <c r="E9" s="19">
        <v>41886</v>
      </c>
      <c r="F9" s="20">
        <v>50620</v>
      </c>
      <c r="G9" s="21">
        <v>100170</v>
      </c>
      <c r="H9" s="22"/>
      <c r="I9" s="21"/>
      <c r="J9" s="30"/>
      <c r="K9" s="21"/>
      <c r="L9" s="30">
        <v>100170</v>
      </c>
      <c r="M9" s="30"/>
      <c r="N9" s="23">
        <f t="shared" si="0"/>
        <v>100170</v>
      </c>
    </row>
    <row r="10" spans="1:14" x14ac:dyDescent="0.25">
      <c r="A10" s="27"/>
      <c r="B10" s="25" t="s">
        <v>81</v>
      </c>
      <c r="C10" s="26" t="s">
        <v>41</v>
      </c>
      <c r="D10" s="19">
        <v>41885</v>
      </c>
      <c r="E10" s="19">
        <v>41886</v>
      </c>
      <c r="F10" s="20">
        <v>50621</v>
      </c>
      <c r="G10" s="21">
        <v>18792</v>
      </c>
      <c r="H10" s="22"/>
      <c r="I10" s="21"/>
      <c r="J10" s="30"/>
      <c r="K10" s="30">
        <v>18792</v>
      </c>
      <c r="L10" s="30"/>
      <c r="M10" s="30"/>
      <c r="N10" s="23">
        <f t="shared" si="0"/>
        <v>18792</v>
      </c>
    </row>
    <row r="11" spans="1:14" x14ac:dyDescent="0.25">
      <c r="A11" s="27"/>
      <c r="B11" s="28"/>
      <c r="C11" s="31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24"/>
      <c r="D12" s="19"/>
      <c r="E12" s="19"/>
      <c r="F12" s="33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1"/>
      <c r="L29" s="21"/>
      <c r="M29" s="21"/>
      <c r="N29" s="23">
        <f>SUM(N6:N28)</f>
        <v>262962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262962</v>
      </c>
      <c r="H30" s="43"/>
      <c r="I30" s="44">
        <f>SUM(I6:I29)</f>
        <v>0</v>
      </c>
      <c r="J30" s="44">
        <f>SUM(J6:J29)</f>
        <v>0</v>
      </c>
      <c r="K30" s="44">
        <f>SUM(K6:K29)</f>
        <v>162792</v>
      </c>
      <c r="L30" s="44">
        <f>SUM(L6:L29)</f>
        <v>100170</v>
      </c>
      <c r="M30" s="44">
        <f>SUM(M6:M29)</f>
        <v>0</v>
      </c>
      <c r="N30" s="23">
        <f t="shared" ref="N30" si="1">G30+I30</f>
        <v>262962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58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58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0</v>
      </c>
      <c r="D36" s="1"/>
      <c r="E36" s="1"/>
      <c r="F36" s="58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0</v>
      </c>
      <c r="D37" s="1"/>
      <c r="E37" s="1"/>
      <c r="F37" s="58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sqref="A1:N37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69</v>
      </c>
      <c r="E3" s="114"/>
      <c r="F3" s="114"/>
      <c r="G3" s="115"/>
      <c r="H3" s="5"/>
      <c r="I3" s="1"/>
      <c r="J3" s="11"/>
      <c r="K3" s="12" t="s">
        <v>4</v>
      </c>
      <c r="L3" s="13">
        <v>41885</v>
      </c>
      <c r="M3" s="14"/>
      <c r="N3" s="15" t="s">
        <v>53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70</v>
      </c>
      <c r="C6" s="19" t="s">
        <v>44</v>
      </c>
      <c r="D6" s="19">
        <v>41885</v>
      </c>
      <c r="E6" s="19">
        <v>41886</v>
      </c>
      <c r="F6" s="20">
        <v>50614</v>
      </c>
      <c r="G6" s="21">
        <v>33480</v>
      </c>
      <c r="H6" s="22"/>
      <c r="I6" s="22"/>
      <c r="J6" s="22"/>
      <c r="K6" s="22">
        <v>33480</v>
      </c>
      <c r="L6" s="21"/>
      <c r="M6" s="21"/>
      <c r="N6" s="23">
        <f>G6+I6</f>
        <v>33480</v>
      </c>
    </row>
    <row r="7" spans="1:14" x14ac:dyDescent="0.25">
      <c r="A7" s="24"/>
      <c r="B7" s="25" t="s">
        <v>71</v>
      </c>
      <c r="C7" s="26" t="s">
        <v>72</v>
      </c>
      <c r="D7" s="19">
        <v>41888</v>
      </c>
      <c r="E7" s="19">
        <v>41889</v>
      </c>
      <c r="F7" s="20">
        <v>50615</v>
      </c>
      <c r="G7" s="21">
        <v>22000</v>
      </c>
      <c r="H7" s="22"/>
      <c r="I7" s="22"/>
      <c r="J7" s="22">
        <v>22000</v>
      </c>
      <c r="K7" s="21"/>
      <c r="L7" s="21"/>
      <c r="M7" s="21"/>
      <c r="N7" s="23">
        <f t="shared" ref="N7:N28" si="0">G7+I7</f>
        <v>22000</v>
      </c>
    </row>
    <row r="8" spans="1:14" x14ac:dyDescent="0.25">
      <c r="A8" s="27"/>
      <c r="B8" s="28" t="s">
        <v>70</v>
      </c>
      <c r="C8" s="29" t="s">
        <v>44</v>
      </c>
      <c r="D8" s="19"/>
      <c r="E8" s="19"/>
      <c r="F8" s="20">
        <v>50616</v>
      </c>
      <c r="G8" s="21"/>
      <c r="H8" s="22" t="s">
        <v>73</v>
      </c>
      <c r="I8" s="22">
        <v>27000</v>
      </c>
      <c r="J8" s="22"/>
      <c r="K8" s="21">
        <v>27000</v>
      </c>
      <c r="L8" s="21"/>
      <c r="M8" s="21"/>
      <c r="N8" s="23">
        <f t="shared" si="0"/>
        <v>27000</v>
      </c>
    </row>
    <row r="9" spans="1:14" x14ac:dyDescent="0.25">
      <c r="A9" s="27"/>
      <c r="B9" s="25"/>
      <c r="C9" s="26"/>
      <c r="D9" s="19"/>
      <c r="E9" s="19"/>
      <c r="F9" s="20"/>
      <c r="G9" s="21"/>
      <c r="H9" s="22"/>
      <c r="I9" s="21"/>
      <c r="J9" s="30"/>
      <c r="K9" s="21"/>
      <c r="L9" s="30"/>
      <c r="M9" s="30"/>
      <c r="N9" s="23">
        <f t="shared" si="0"/>
        <v>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1"/>
      <c r="J10" s="30"/>
      <c r="K10" s="30"/>
      <c r="L10" s="30"/>
      <c r="M10" s="30"/>
      <c r="N10" s="23">
        <f t="shared" si="0"/>
        <v>0</v>
      </c>
    </row>
    <row r="11" spans="1:14" x14ac:dyDescent="0.25">
      <c r="A11" s="27"/>
      <c r="B11" s="28"/>
      <c r="C11" s="31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24"/>
      <c r="D12" s="19"/>
      <c r="E12" s="19"/>
      <c r="F12" s="33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1"/>
      <c r="L29" s="21"/>
      <c r="M29" s="21"/>
      <c r="N29" s="23">
        <f>SUM(N6:N28)</f>
        <v>82480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55480</v>
      </c>
      <c r="H30" s="43"/>
      <c r="I30" s="44">
        <f>SUM(I6:I29)</f>
        <v>27000</v>
      </c>
      <c r="J30" s="44">
        <f>SUM(J6:J29)</f>
        <v>22000</v>
      </c>
      <c r="K30" s="44">
        <f>SUM(K6:K29)</f>
        <v>60480</v>
      </c>
      <c r="L30" s="44">
        <f>SUM(L6:L29)</f>
        <v>0</v>
      </c>
      <c r="M30" s="44">
        <f>SUM(M6:M29)</f>
        <v>0</v>
      </c>
      <c r="N30" s="23">
        <f t="shared" ref="N30" si="1">G30+I30</f>
        <v>82480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57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57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22000</v>
      </c>
      <c r="D36" s="1"/>
      <c r="E36" s="1"/>
      <c r="F36" s="57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22000</v>
      </c>
      <c r="D37" s="1"/>
      <c r="E37" s="1"/>
      <c r="F37" s="57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N38" sqref="A1:N38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60</v>
      </c>
      <c r="E3" s="114"/>
      <c r="F3" s="114"/>
      <c r="G3" s="115"/>
      <c r="H3" s="5"/>
      <c r="I3" s="1"/>
      <c r="J3" s="11"/>
      <c r="K3" s="12" t="s">
        <v>4</v>
      </c>
      <c r="L3" s="13">
        <v>41885</v>
      </c>
      <c r="M3" s="14"/>
      <c r="N3" s="15" t="s">
        <v>27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61</v>
      </c>
      <c r="C6" s="19" t="s">
        <v>37</v>
      </c>
      <c r="D6" s="19">
        <v>41883</v>
      </c>
      <c r="E6" s="19">
        <v>41885</v>
      </c>
      <c r="F6" s="20">
        <v>50608</v>
      </c>
      <c r="G6" s="21">
        <v>76000</v>
      </c>
      <c r="H6" s="22"/>
      <c r="I6" s="22"/>
      <c r="J6" s="22"/>
      <c r="K6" s="22"/>
      <c r="L6" s="21">
        <v>76000</v>
      </c>
      <c r="M6" s="21"/>
      <c r="N6" s="23">
        <f>G6+I6</f>
        <v>76000</v>
      </c>
    </row>
    <row r="7" spans="1:14" x14ac:dyDescent="0.25">
      <c r="A7" s="24"/>
      <c r="B7" s="25" t="s">
        <v>62</v>
      </c>
      <c r="C7" s="26" t="s">
        <v>37</v>
      </c>
      <c r="D7" s="19">
        <v>41883</v>
      </c>
      <c r="E7" s="19">
        <v>41885</v>
      </c>
      <c r="F7" s="20">
        <v>50609</v>
      </c>
      <c r="G7" s="21">
        <v>152000</v>
      </c>
      <c r="H7" s="22"/>
      <c r="I7" s="22"/>
      <c r="J7" s="22"/>
      <c r="K7" s="21">
        <v>152000</v>
      </c>
      <c r="L7" s="21"/>
      <c r="M7" s="21"/>
      <c r="N7" s="23">
        <f t="shared" ref="N7:N28" si="0">G7+I7</f>
        <v>152000</v>
      </c>
    </row>
    <row r="8" spans="1:14" x14ac:dyDescent="0.25">
      <c r="A8" s="27"/>
      <c r="B8" s="28" t="s">
        <v>64</v>
      </c>
      <c r="C8" s="29" t="s">
        <v>37</v>
      </c>
      <c r="D8" s="19">
        <v>41883</v>
      </c>
      <c r="E8" s="19">
        <v>41885</v>
      </c>
      <c r="F8" s="20">
        <v>50610</v>
      </c>
      <c r="G8" s="21">
        <v>37584</v>
      </c>
      <c r="H8" s="22"/>
      <c r="I8" s="22"/>
      <c r="J8" s="22"/>
      <c r="K8" s="21">
        <v>37584</v>
      </c>
      <c r="L8" s="21"/>
      <c r="M8" s="21"/>
      <c r="N8" s="23">
        <f t="shared" si="0"/>
        <v>37584</v>
      </c>
    </row>
    <row r="9" spans="1:14" x14ac:dyDescent="0.25">
      <c r="A9" s="27"/>
      <c r="B9" s="25" t="s">
        <v>63</v>
      </c>
      <c r="C9" s="26" t="s">
        <v>37</v>
      </c>
      <c r="D9" s="19">
        <v>41883</v>
      </c>
      <c r="E9" s="19">
        <v>41885</v>
      </c>
      <c r="F9" s="20">
        <v>50611</v>
      </c>
      <c r="G9" s="21">
        <v>37584</v>
      </c>
      <c r="H9" s="22"/>
      <c r="I9" s="21"/>
      <c r="J9" s="30"/>
      <c r="K9" s="21">
        <v>37584</v>
      </c>
      <c r="L9" s="30"/>
      <c r="M9" s="30"/>
      <c r="N9" s="23">
        <f t="shared" si="0"/>
        <v>37584</v>
      </c>
    </row>
    <row r="10" spans="1:14" x14ac:dyDescent="0.25">
      <c r="A10" s="27"/>
      <c r="B10" s="25" t="s">
        <v>65</v>
      </c>
      <c r="C10" s="26" t="s">
        <v>66</v>
      </c>
      <c r="D10" s="19"/>
      <c r="E10" s="19"/>
      <c r="F10" s="20">
        <v>50613</v>
      </c>
      <c r="G10" s="21"/>
      <c r="H10" s="22" t="s">
        <v>67</v>
      </c>
      <c r="I10" s="21">
        <v>3000</v>
      </c>
      <c r="J10" s="30">
        <v>3000</v>
      </c>
      <c r="K10" s="30"/>
      <c r="L10" s="30"/>
      <c r="M10" s="30"/>
      <c r="N10" s="23">
        <f t="shared" si="0"/>
        <v>3000</v>
      </c>
    </row>
    <row r="11" spans="1:14" x14ac:dyDescent="0.25">
      <c r="A11" s="27"/>
      <c r="B11" s="28"/>
      <c r="C11" s="31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24"/>
      <c r="D12" s="19"/>
      <c r="E12" s="19"/>
      <c r="F12" s="33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1"/>
      <c r="L29" s="21"/>
      <c r="M29" s="21"/>
      <c r="N29" s="23">
        <f>SUM(N6:N28)</f>
        <v>306168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303168</v>
      </c>
      <c r="H30" s="43"/>
      <c r="I30" s="44">
        <f>SUM(I6:I29)</f>
        <v>3000</v>
      </c>
      <c r="J30" s="44">
        <f>SUM(J6:J29)</f>
        <v>3000</v>
      </c>
      <c r="K30" s="44">
        <f>SUM(K6:K29)</f>
        <v>227168</v>
      </c>
      <c r="L30" s="44">
        <f>SUM(L6:L29)</f>
        <v>76000</v>
      </c>
      <c r="M30" s="44">
        <f>SUM(M6:M29)</f>
        <v>0</v>
      </c>
      <c r="N30" s="23">
        <f t="shared" ref="N30" si="1">G30+I30</f>
        <v>306168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 t="s">
        <v>68</v>
      </c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56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56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3000</v>
      </c>
      <c r="D36" s="1"/>
      <c r="E36" s="1"/>
      <c r="F36" s="56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3000</v>
      </c>
      <c r="D37" s="1"/>
      <c r="E37" s="1"/>
      <c r="F37" s="56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C7" sqref="C7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52</v>
      </c>
      <c r="E3" s="114"/>
      <c r="F3" s="114"/>
      <c r="G3" s="115"/>
      <c r="H3" s="5"/>
      <c r="I3" s="1"/>
      <c r="J3" s="11"/>
      <c r="K3" s="12" t="s">
        <v>4</v>
      </c>
      <c r="L3" s="13">
        <v>41884</v>
      </c>
      <c r="M3" s="14"/>
      <c r="N3" s="15" t="s">
        <v>53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54</v>
      </c>
      <c r="C6" s="19" t="s">
        <v>55</v>
      </c>
      <c r="D6" s="19">
        <v>41884</v>
      </c>
      <c r="E6" s="19">
        <v>41885</v>
      </c>
      <c r="F6" s="20">
        <v>50606</v>
      </c>
      <c r="G6" s="21">
        <v>19469.03</v>
      </c>
      <c r="H6" s="22"/>
      <c r="I6" s="22"/>
      <c r="J6" s="22"/>
      <c r="K6" s="22">
        <v>19469.03</v>
      </c>
      <c r="L6" s="21"/>
      <c r="M6" s="21"/>
      <c r="N6" s="23">
        <f>G6+I6</f>
        <v>19469.03</v>
      </c>
    </row>
    <row r="7" spans="1:14" x14ac:dyDescent="0.25">
      <c r="A7" s="24"/>
      <c r="B7" s="25" t="s">
        <v>59</v>
      </c>
      <c r="C7" s="26" t="s">
        <v>58</v>
      </c>
      <c r="D7" s="19">
        <v>41884</v>
      </c>
      <c r="E7" s="19">
        <v>41885</v>
      </c>
      <c r="F7" s="20">
        <v>50607</v>
      </c>
      <c r="G7" s="21">
        <v>22000</v>
      </c>
      <c r="H7" s="22"/>
      <c r="I7" s="22"/>
      <c r="J7" s="22"/>
      <c r="K7" s="21">
        <v>22000</v>
      </c>
      <c r="L7" s="21"/>
      <c r="M7" s="21"/>
      <c r="N7" s="23">
        <f t="shared" ref="N7:N28" si="0">G7+I7</f>
        <v>22000</v>
      </c>
    </row>
    <row r="8" spans="1:14" x14ac:dyDescent="0.25">
      <c r="A8" s="27"/>
      <c r="B8" s="28"/>
      <c r="C8" s="29"/>
      <c r="D8" s="19"/>
      <c r="E8" s="19"/>
      <c r="F8" s="20"/>
      <c r="G8" s="21"/>
      <c r="H8" s="22"/>
      <c r="I8" s="22"/>
      <c r="J8" s="22"/>
      <c r="K8" s="21"/>
      <c r="L8" s="21"/>
      <c r="M8" s="21"/>
      <c r="N8" s="23">
        <f t="shared" si="0"/>
        <v>0</v>
      </c>
    </row>
    <row r="9" spans="1:14" x14ac:dyDescent="0.25">
      <c r="A9" s="27"/>
      <c r="B9" s="25"/>
      <c r="C9" s="26"/>
      <c r="D9" s="19"/>
      <c r="E9" s="19"/>
      <c r="F9" s="20"/>
      <c r="G9" s="21"/>
      <c r="H9" s="22"/>
      <c r="I9" s="21"/>
      <c r="J9" s="30"/>
      <c r="K9" s="30"/>
      <c r="L9" s="30"/>
      <c r="M9" s="30"/>
      <c r="N9" s="23">
        <f t="shared" si="0"/>
        <v>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1"/>
      <c r="J10" s="30"/>
      <c r="K10" s="30"/>
      <c r="L10" s="30"/>
      <c r="M10" s="30"/>
      <c r="N10" s="23">
        <f t="shared" si="0"/>
        <v>0</v>
      </c>
    </row>
    <row r="11" spans="1:14" x14ac:dyDescent="0.25">
      <c r="A11" s="27"/>
      <c r="B11" s="28"/>
      <c r="C11" s="31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24"/>
      <c r="D12" s="19"/>
      <c r="E12" s="19"/>
      <c r="F12" s="33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1"/>
      <c r="L29" s="21"/>
      <c r="M29" s="21"/>
      <c r="N29" s="23">
        <f>SUM(N6:N28)</f>
        <v>41469.03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41469.03</v>
      </c>
      <c r="H30" s="43"/>
      <c r="I30" s="44">
        <f>SUM(I6:I29)</f>
        <v>0</v>
      </c>
      <c r="J30" s="44">
        <f>SUM(J6:J29)</f>
        <v>0</v>
      </c>
      <c r="K30" s="44">
        <f>SUM(K6:K29)</f>
        <v>41469.03</v>
      </c>
      <c r="L30" s="44">
        <f>SUM(L6:L29)</f>
        <v>0</v>
      </c>
      <c r="M30" s="44">
        <f>SUM(M6:M29)</f>
        <v>0</v>
      </c>
      <c r="N30" s="23">
        <f t="shared" ref="N30" si="1">G30+I30</f>
        <v>41469.03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55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55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0</v>
      </c>
      <c r="D36" s="1"/>
      <c r="E36" s="1"/>
      <c r="F36" s="55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0</v>
      </c>
      <c r="D37" s="1"/>
      <c r="E37" s="1"/>
      <c r="F37" s="55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B38" sqref="B38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38</v>
      </c>
      <c r="E3" s="114"/>
      <c r="F3" s="114"/>
      <c r="G3" s="115"/>
      <c r="H3" s="5"/>
      <c r="I3" s="1"/>
      <c r="J3" s="11"/>
      <c r="K3" s="12" t="s">
        <v>4</v>
      </c>
      <c r="L3" s="13">
        <v>41884</v>
      </c>
      <c r="M3" s="14"/>
      <c r="N3" s="15" t="s">
        <v>27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39</v>
      </c>
      <c r="C6" s="19" t="s">
        <v>29</v>
      </c>
      <c r="D6" s="19">
        <v>41883</v>
      </c>
      <c r="E6" s="19">
        <v>41884</v>
      </c>
      <c r="F6" s="20">
        <v>50598</v>
      </c>
      <c r="G6" s="21"/>
      <c r="H6" s="22" t="s">
        <v>50</v>
      </c>
      <c r="I6" s="22">
        <v>8100</v>
      </c>
      <c r="J6" s="22">
        <v>8100</v>
      </c>
      <c r="K6" s="21"/>
      <c r="L6" s="21"/>
      <c r="M6" s="21"/>
      <c r="N6" s="23">
        <f>G6+I6</f>
        <v>8100</v>
      </c>
    </row>
    <row r="7" spans="1:14" x14ac:dyDescent="0.25">
      <c r="A7" s="24"/>
      <c r="B7" s="25" t="s">
        <v>40</v>
      </c>
      <c r="C7" s="26" t="s">
        <v>41</v>
      </c>
      <c r="D7" s="19">
        <v>41881</v>
      </c>
      <c r="E7" s="19">
        <v>41884</v>
      </c>
      <c r="F7" s="20">
        <v>50599</v>
      </c>
      <c r="G7" s="21">
        <v>87496.2</v>
      </c>
      <c r="H7" s="22"/>
      <c r="I7" s="22"/>
      <c r="J7" s="22"/>
      <c r="K7" s="21">
        <v>87496.2</v>
      </c>
      <c r="L7" s="21"/>
      <c r="M7" s="21"/>
      <c r="N7" s="23">
        <f t="shared" ref="N7:N28" si="0">G7+I7</f>
        <v>87496.2</v>
      </c>
    </row>
    <row r="8" spans="1:14" x14ac:dyDescent="0.25">
      <c r="A8" s="27"/>
      <c r="B8" s="28" t="s">
        <v>42</v>
      </c>
      <c r="C8" s="29" t="s">
        <v>29</v>
      </c>
      <c r="D8" s="19"/>
      <c r="E8" s="19"/>
      <c r="F8" s="20">
        <v>50600</v>
      </c>
      <c r="G8" s="21"/>
      <c r="H8" s="22" t="s">
        <v>28</v>
      </c>
      <c r="I8" s="22">
        <v>4000</v>
      </c>
      <c r="J8" s="22">
        <v>4000</v>
      </c>
      <c r="K8" s="21"/>
      <c r="L8" s="21"/>
      <c r="M8" s="21"/>
      <c r="N8" s="23">
        <f t="shared" si="0"/>
        <v>4000</v>
      </c>
    </row>
    <row r="9" spans="1:14" x14ac:dyDescent="0.25">
      <c r="A9" s="27"/>
      <c r="B9" s="25" t="s">
        <v>43</v>
      </c>
      <c r="C9" s="26" t="s">
        <v>44</v>
      </c>
      <c r="D9" s="19">
        <v>41884</v>
      </c>
      <c r="E9" s="19">
        <v>41885</v>
      </c>
      <c r="F9" s="20">
        <v>50601</v>
      </c>
      <c r="G9" s="21">
        <v>29700</v>
      </c>
      <c r="H9" s="22"/>
      <c r="I9" s="21"/>
      <c r="J9" s="30"/>
      <c r="K9" s="30">
        <v>29700</v>
      </c>
      <c r="L9" s="30"/>
      <c r="M9" s="30"/>
      <c r="N9" s="23">
        <f t="shared" si="0"/>
        <v>29700</v>
      </c>
    </row>
    <row r="10" spans="1:14" x14ac:dyDescent="0.25">
      <c r="A10" s="27"/>
      <c r="B10" s="25" t="s">
        <v>45</v>
      </c>
      <c r="C10" s="26" t="s">
        <v>46</v>
      </c>
      <c r="D10" s="19">
        <v>41882</v>
      </c>
      <c r="E10" s="19">
        <v>41853</v>
      </c>
      <c r="F10" s="20">
        <v>50602</v>
      </c>
      <c r="G10" s="21">
        <v>46818</v>
      </c>
      <c r="H10" s="22"/>
      <c r="I10" s="21"/>
      <c r="J10" s="30"/>
      <c r="K10" s="30">
        <v>46818</v>
      </c>
      <c r="L10" s="30"/>
      <c r="M10" s="30"/>
      <c r="N10" s="23">
        <f t="shared" si="0"/>
        <v>46818</v>
      </c>
    </row>
    <row r="11" spans="1:14" x14ac:dyDescent="0.25">
      <c r="A11" s="27"/>
      <c r="B11" s="28" t="s">
        <v>47</v>
      </c>
      <c r="C11" s="31" t="s">
        <v>48</v>
      </c>
      <c r="D11" s="19">
        <v>41884</v>
      </c>
      <c r="E11" s="19">
        <v>41885</v>
      </c>
      <c r="F11" s="20">
        <v>50603</v>
      </c>
      <c r="G11" s="21">
        <v>30100</v>
      </c>
      <c r="H11" s="22"/>
      <c r="I11" s="22"/>
      <c r="J11" s="22"/>
      <c r="K11" s="21">
        <v>30100</v>
      </c>
      <c r="L11" s="21"/>
      <c r="M11" s="21"/>
      <c r="N11" s="23">
        <f t="shared" si="0"/>
        <v>30100</v>
      </c>
    </row>
    <row r="12" spans="1:14" x14ac:dyDescent="0.25">
      <c r="A12" s="27"/>
      <c r="B12" s="32" t="s">
        <v>49</v>
      </c>
      <c r="C12" s="24" t="s">
        <v>29</v>
      </c>
      <c r="D12" s="19">
        <v>41883</v>
      </c>
      <c r="E12" s="19">
        <v>41884</v>
      </c>
      <c r="F12" s="33">
        <v>50604</v>
      </c>
      <c r="G12" s="21"/>
      <c r="H12" s="22" t="s">
        <v>50</v>
      </c>
      <c r="I12" s="22">
        <v>10000</v>
      </c>
      <c r="J12" s="22">
        <v>10000</v>
      </c>
      <c r="K12" s="21"/>
      <c r="L12" s="21"/>
      <c r="M12" s="21"/>
      <c r="N12" s="23">
        <f t="shared" si="0"/>
        <v>10000</v>
      </c>
    </row>
    <row r="13" spans="1:14" x14ac:dyDescent="0.25">
      <c r="A13" s="27"/>
      <c r="B13" s="32" t="s">
        <v>51</v>
      </c>
      <c r="C13" s="1" t="s">
        <v>29</v>
      </c>
      <c r="D13" s="19">
        <v>41884</v>
      </c>
      <c r="E13" s="19">
        <v>41885</v>
      </c>
      <c r="F13" s="34">
        <v>50605</v>
      </c>
      <c r="G13" s="21">
        <v>30240</v>
      </c>
      <c r="H13" s="22"/>
      <c r="I13" s="22"/>
      <c r="J13" s="22"/>
      <c r="K13" s="21">
        <v>30240</v>
      </c>
      <c r="L13" s="21"/>
      <c r="M13" s="21"/>
      <c r="N13" s="23">
        <f t="shared" si="0"/>
        <v>30240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1"/>
      <c r="L29" s="21"/>
      <c r="M29" s="21"/>
      <c r="N29" s="23">
        <f>SUM(N6:N28)</f>
        <v>246454.2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224354.2</v>
      </c>
      <c r="H30" s="43"/>
      <c r="I30" s="44">
        <f>SUM(I6:I29)</f>
        <v>22100</v>
      </c>
      <c r="J30" s="44">
        <f>SUM(J6:J29)</f>
        <v>22100</v>
      </c>
      <c r="K30" s="44">
        <f>SUM(K6:K29)</f>
        <v>224354.2</v>
      </c>
      <c r="L30" s="44">
        <f>SUM(L6:L29)</f>
        <v>0</v>
      </c>
      <c r="M30" s="44">
        <f>SUM(M6:M29)</f>
        <v>0</v>
      </c>
      <c r="N30" s="23">
        <f t="shared" ref="N30" si="1">G30+I30</f>
        <v>246454.2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 t="s">
        <v>56</v>
      </c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 t="s">
        <v>57</v>
      </c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54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54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22100</v>
      </c>
      <c r="D36" s="1"/>
      <c r="E36" s="1"/>
      <c r="F36" s="54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22100</v>
      </c>
      <c r="D37" s="1"/>
      <c r="E37" s="1"/>
      <c r="F37" s="54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C35" sqref="C35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32</v>
      </c>
      <c r="E3" s="114"/>
      <c r="F3" s="114"/>
      <c r="G3" s="115"/>
      <c r="H3" s="5"/>
      <c r="I3" s="1"/>
      <c r="J3" s="11"/>
      <c r="K3" s="12" t="s">
        <v>4</v>
      </c>
      <c r="L3" s="13">
        <v>41883</v>
      </c>
      <c r="M3" s="14"/>
      <c r="N3" s="15" t="s">
        <v>31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33</v>
      </c>
      <c r="C6" s="19" t="s">
        <v>29</v>
      </c>
      <c r="D6" s="19">
        <v>41883</v>
      </c>
      <c r="E6" s="19">
        <v>41884</v>
      </c>
      <c r="F6" s="20">
        <v>50594</v>
      </c>
      <c r="G6" s="21">
        <v>83160</v>
      </c>
      <c r="H6" s="22"/>
      <c r="I6" s="22"/>
      <c r="J6" s="22"/>
      <c r="K6" s="21">
        <v>83160</v>
      </c>
      <c r="L6" s="21"/>
      <c r="M6" s="21"/>
      <c r="N6" s="23">
        <f>G6+I6</f>
        <v>83160</v>
      </c>
    </row>
    <row r="7" spans="1:14" x14ac:dyDescent="0.25">
      <c r="A7" s="24"/>
      <c r="B7" s="25" t="s">
        <v>34</v>
      </c>
      <c r="C7" s="26" t="s">
        <v>28</v>
      </c>
      <c r="D7" s="19"/>
      <c r="E7" s="19"/>
      <c r="F7" s="20">
        <v>50595</v>
      </c>
      <c r="G7" s="21"/>
      <c r="H7" s="22"/>
      <c r="I7" s="22">
        <v>800</v>
      </c>
      <c r="J7" s="22">
        <v>800</v>
      </c>
      <c r="K7" s="21"/>
      <c r="L7" s="21"/>
      <c r="M7" s="21"/>
      <c r="N7" s="23">
        <f t="shared" ref="N7:N28" si="0">G7+I7</f>
        <v>800</v>
      </c>
    </row>
    <row r="8" spans="1:14" x14ac:dyDescent="0.25">
      <c r="A8" s="27"/>
      <c r="B8" s="28" t="s">
        <v>35</v>
      </c>
      <c r="C8" s="29" t="s">
        <v>29</v>
      </c>
      <c r="D8" s="19">
        <v>41883</v>
      </c>
      <c r="E8" s="19">
        <v>41884</v>
      </c>
      <c r="F8" s="20">
        <v>50596</v>
      </c>
      <c r="G8" s="21">
        <v>46440</v>
      </c>
      <c r="H8" s="22"/>
      <c r="I8" s="22"/>
      <c r="J8" s="22"/>
      <c r="K8" s="21">
        <v>46440</v>
      </c>
      <c r="L8" s="21"/>
      <c r="M8" s="21"/>
      <c r="N8" s="23">
        <f t="shared" si="0"/>
        <v>46440</v>
      </c>
    </row>
    <row r="9" spans="1:14" x14ac:dyDescent="0.25">
      <c r="A9" s="27"/>
      <c r="B9" s="25" t="s">
        <v>36</v>
      </c>
      <c r="C9" s="26" t="s">
        <v>37</v>
      </c>
      <c r="D9" s="19">
        <v>41883</v>
      </c>
      <c r="E9" s="19">
        <v>41887</v>
      </c>
      <c r="F9" s="20">
        <v>50597</v>
      </c>
      <c r="G9" s="21">
        <v>88000</v>
      </c>
      <c r="H9" s="22"/>
      <c r="I9" s="21"/>
      <c r="J9" s="30">
        <v>88000</v>
      </c>
      <c r="K9" s="30"/>
      <c r="L9" s="30"/>
      <c r="M9" s="30"/>
      <c r="N9" s="23">
        <f t="shared" si="0"/>
        <v>88000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1"/>
      <c r="J10" s="30"/>
      <c r="K10" s="30"/>
      <c r="L10" s="30"/>
      <c r="M10" s="30"/>
      <c r="N10" s="23">
        <f t="shared" si="0"/>
        <v>0</v>
      </c>
    </row>
    <row r="11" spans="1:14" x14ac:dyDescent="0.25">
      <c r="A11" s="27"/>
      <c r="B11" s="28"/>
      <c r="C11" s="31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24"/>
      <c r="D12" s="19"/>
      <c r="E12" s="19"/>
      <c r="F12" s="33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1"/>
      <c r="L29" s="21"/>
      <c r="M29" s="21"/>
      <c r="N29" s="23">
        <f>SUM(N6:N28)</f>
        <v>218400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217600</v>
      </c>
      <c r="H30" s="43"/>
      <c r="I30" s="44">
        <f>SUM(I6:I29)</f>
        <v>800</v>
      </c>
      <c r="J30" s="44">
        <f>SUM(J6:J29)</f>
        <v>88800</v>
      </c>
      <c r="K30" s="44">
        <f>SUM(K6:K29)</f>
        <v>129600</v>
      </c>
      <c r="L30" s="44">
        <f>SUM(L6:L29)</f>
        <v>0</v>
      </c>
      <c r="M30" s="44">
        <f>SUM(M6:M29)</f>
        <v>0</v>
      </c>
      <c r="N30" s="23">
        <f t="shared" ref="N30" si="1">G30+I30</f>
        <v>218400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1</v>
      </c>
      <c r="D34" s="1"/>
      <c r="E34" s="1"/>
      <c r="F34" s="53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540</v>
      </c>
      <c r="D35" s="1"/>
      <c r="E35" s="1"/>
      <c r="F35" s="53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88260</v>
      </c>
      <c r="D36" s="1"/>
      <c r="E36" s="1"/>
      <c r="F36" s="53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88800</v>
      </c>
      <c r="D37" s="1"/>
      <c r="E37" s="1"/>
      <c r="F37" s="53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B51" sqref="B51"/>
    </sheetView>
  </sheetViews>
  <sheetFormatPr baseColWidth="10" defaultColWidth="9.140625" defaultRowHeight="15" x14ac:dyDescent="0.25"/>
  <cols>
    <col min="1" max="1" width="6.7109375" customWidth="1"/>
    <col min="2" max="2" width="25.425781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7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102</v>
      </c>
      <c r="E3" s="114"/>
      <c r="F3" s="114"/>
      <c r="G3" s="115"/>
      <c r="H3" s="5"/>
      <c r="I3" s="1"/>
      <c r="J3" s="11"/>
      <c r="K3" s="12" t="s">
        <v>4</v>
      </c>
      <c r="L3" s="62">
        <v>41910</v>
      </c>
      <c r="M3" s="63"/>
      <c r="N3" s="15" t="s">
        <v>74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393</v>
      </c>
      <c r="C6" s="36" t="s">
        <v>392</v>
      </c>
      <c r="D6" s="19">
        <v>41908</v>
      </c>
      <c r="E6" s="19">
        <v>41910</v>
      </c>
      <c r="F6" s="20">
        <v>50874</v>
      </c>
      <c r="G6" s="21">
        <v>116424</v>
      </c>
      <c r="H6" s="22"/>
      <c r="I6" s="22"/>
      <c r="J6" s="22"/>
      <c r="K6" s="22"/>
      <c r="L6" s="22"/>
      <c r="M6" s="22">
        <v>116424</v>
      </c>
      <c r="N6" s="22">
        <f>G6+I6</f>
        <v>116424</v>
      </c>
    </row>
    <row r="7" spans="1:14" x14ac:dyDescent="0.25">
      <c r="A7" s="24"/>
      <c r="B7" s="18"/>
      <c r="C7" s="31"/>
      <c r="D7" s="19"/>
      <c r="E7" s="19"/>
      <c r="F7" s="20"/>
      <c r="G7" s="21"/>
      <c r="H7" s="22"/>
      <c r="I7" s="22"/>
      <c r="J7" s="22"/>
      <c r="K7" s="22"/>
      <c r="L7" s="22"/>
      <c r="M7" s="22"/>
      <c r="N7" s="22">
        <f t="shared" ref="N7:N29" si="0">G7+I7</f>
        <v>0</v>
      </c>
    </row>
    <row r="8" spans="1:14" x14ac:dyDescent="0.25">
      <c r="A8" s="27"/>
      <c r="B8" s="18"/>
      <c r="C8" s="29"/>
      <c r="D8" s="19"/>
      <c r="E8" s="19"/>
      <c r="F8" s="20"/>
      <c r="G8" s="21"/>
      <c r="H8" s="22"/>
      <c r="I8" s="22"/>
      <c r="J8" s="22"/>
      <c r="K8" s="22"/>
      <c r="L8" s="22"/>
      <c r="M8" s="22"/>
      <c r="N8" s="22">
        <f t="shared" si="0"/>
        <v>0</v>
      </c>
    </row>
    <row r="9" spans="1:14" x14ac:dyDescent="0.25">
      <c r="A9" s="27"/>
      <c r="B9" s="18"/>
      <c r="C9" s="29"/>
      <c r="D9" s="19"/>
      <c r="E9" s="19"/>
      <c r="F9" s="20"/>
      <c r="G9" s="21"/>
      <c r="H9" s="29"/>
      <c r="I9" s="22"/>
      <c r="J9" s="22"/>
      <c r="K9" s="22"/>
      <c r="L9" s="22"/>
      <c r="M9" s="22"/>
      <c r="N9" s="22">
        <f t="shared" si="0"/>
        <v>0</v>
      </c>
    </row>
    <row r="10" spans="1:14" x14ac:dyDescent="0.25">
      <c r="A10" s="27"/>
      <c r="B10" s="18"/>
      <c r="C10" s="26"/>
      <c r="D10" s="19"/>
      <c r="E10" s="19"/>
      <c r="F10" s="20"/>
      <c r="G10" s="21"/>
      <c r="H10" s="22"/>
      <c r="I10" s="22"/>
      <c r="J10" s="22"/>
      <c r="K10" s="22"/>
      <c r="L10" s="22"/>
      <c r="M10" s="22"/>
      <c r="N10" s="22">
        <f t="shared" si="0"/>
        <v>0</v>
      </c>
    </row>
    <row r="11" spans="1:14" x14ac:dyDescent="0.25">
      <c r="A11" s="27"/>
      <c r="B11" s="25"/>
      <c r="C11" s="26"/>
      <c r="D11" s="19"/>
      <c r="E11" s="19"/>
      <c r="F11" s="20"/>
      <c r="G11" s="21"/>
      <c r="H11" s="22"/>
      <c r="I11" s="22"/>
      <c r="J11" s="22"/>
      <c r="K11" s="22"/>
      <c r="L11" s="22"/>
      <c r="M11" s="22"/>
      <c r="N11" s="22">
        <f t="shared" si="0"/>
        <v>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1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24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 t="shared" si="0"/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>G17+I17</f>
        <v>0</v>
      </c>
    </row>
    <row r="18" spans="1:14" x14ac:dyDescent="0.25">
      <c r="A18" s="27"/>
      <c r="B18" s="32"/>
      <c r="C18" s="1"/>
      <c r="D18" s="19"/>
      <c r="E18" s="19"/>
      <c r="F18" s="34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27"/>
      <c r="B19" s="35"/>
      <c r="C19" s="36"/>
      <c r="D19" s="19"/>
      <c r="E19" s="19"/>
      <c r="F19" s="33"/>
      <c r="G19" s="21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 t="shared" si="0"/>
        <v>0</v>
      </c>
    </row>
    <row r="21" spans="1:14" x14ac:dyDescent="0.25">
      <c r="A21" s="37"/>
      <c r="B21" s="38"/>
      <c r="C21" s="39"/>
      <c r="D21" s="19"/>
      <c r="E21" s="19"/>
      <c r="F21" s="34"/>
      <c r="G21" s="22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9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>G22+I22</f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 t="shared" si="0"/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>G28+I28</f>
        <v>0</v>
      </c>
    </row>
    <row r="29" spans="1:14" x14ac:dyDescent="0.25">
      <c r="A29" s="37"/>
      <c r="B29" s="5"/>
      <c r="C29" s="1"/>
      <c r="D29" s="19"/>
      <c r="E29" s="19"/>
      <c r="F29" s="34"/>
      <c r="G29" s="21"/>
      <c r="H29" s="22"/>
      <c r="I29" s="22"/>
      <c r="J29" s="22"/>
      <c r="K29" s="22"/>
      <c r="L29" s="22"/>
      <c r="M29" s="22"/>
      <c r="N29" s="22">
        <f t="shared" si="0"/>
        <v>0</v>
      </c>
    </row>
    <row r="30" spans="1:14" x14ac:dyDescent="0.25">
      <c r="A30" s="37"/>
      <c r="B30" s="5"/>
      <c r="C30" s="1"/>
      <c r="D30" s="19"/>
      <c r="E30" s="19"/>
      <c r="F30" s="40"/>
      <c r="G30" s="21"/>
      <c r="H30" s="22"/>
      <c r="I30" s="22"/>
      <c r="J30" s="22"/>
      <c r="K30" s="22"/>
      <c r="L30" s="22"/>
      <c r="M30" s="22"/>
      <c r="N30" s="22">
        <f>SUM(N6:N29)</f>
        <v>116424</v>
      </c>
    </row>
    <row r="31" spans="1:14" x14ac:dyDescent="0.25">
      <c r="A31" s="113" t="s">
        <v>20</v>
      </c>
      <c r="B31" s="115"/>
      <c r="C31" s="41"/>
      <c r="D31" s="41"/>
      <c r="E31" s="41"/>
      <c r="F31" s="42"/>
      <c r="G31" s="21">
        <f>SUM(G6:G30)</f>
        <v>116424</v>
      </c>
      <c r="H31" s="43"/>
      <c r="I31" s="22">
        <f>SUM(I6:I30)</f>
        <v>0</v>
      </c>
      <c r="J31" s="22">
        <f>SUM(J6:J30)</f>
        <v>0</v>
      </c>
      <c r="K31" s="22">
        <f>SUM(K6:K30)</f>
        <v>0</v>
      </c>
      <c r="L31" s="22">
        <f>SUM(L6:L30)</f>
        <v>0</v>
      </c>
      <c r="M31" s="22">
        <f>SUM(M6:M30)</f>
        <v>116424</v>
      </c>
      <c r="N31" s="22">
        <f t="shared" ref="N31" si="1">G31+I31</f>
        <v>116424</v>
      </c>
    </row>
    <row r="32" spans="1:14" x14ac:dyDescent="0.25">
      <c r="A32" s="1"/>
      <c r="B32" s="1"/>
      <c r="C32" s="1"/>
      <c r="D32" s="19"/>
      <c r="E32" s="1"/>
      <c r="F32" s="1"/>
      <c r="G32" s="8"/>
      <c r="H32" s="45" t="s">
        <v>21</v>
      </c>
      <c r="I32" s="46"/>
      <c r="J32" s="47"/>
      <c r="K32" s="48"/>
      <c r="L32" s="41"/>
      <c r="M32" s="47"/>
      <c r="N32" s="8"/>
    </row>
    <row r="33" spans="1:14" x14ac:dyDescent="0.25">
      <c r="A33" s="113" t="s">
        <v>22</v>
      </c>
      <c r="B33" s="115"/>
      <c r="C33" s="1"/>
      <c r="D33" s="19"/>
      <c r="E33" s="118" t="s">
        <v>23</v>
      </c>
      <c r="F33" s="119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3" t="s">
        <v>24</v>
      </c>
      <c r="B34" s="115"/>
      <c r="C34" s="49"/>
      <c r="D34" s="1"/>
      <c r="E34" s="118">
        <v>540</v>
      </c>
      <c r="F34" s="129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13" t="s">
        <v>25</v>
      </c>
      <c r="B35" s="115"/>
      <c r="C35" s="50">
        <v>0</v>
      </c>
      <c r="D35" s="1"/>
      <c r="E35" s="1"/>
      <c r="F35" s="107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30"/>
      <c r="B36" s="131"/>
      <c r="C36" s="21">
        <f>C35*E34</f>
        <v>0</v>
      </c>
      <c r="D36" s="1"/>
      <c r="E36" s="1"/>
      <c r="F36" s="107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26</v>
      </c>
      <c r="B37" s="115"/>
      <c r="C37" s="44">
        <v>0</v>
      </c>
      <c r="D37" s="1"/>
      <c r="E37" s="1"/>
      <c r="F37" s="107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A38" s="113" t="s">
        <v>19</v>
      </c>
      <c r="B38" s="115"/>
      <c r="C38" s="21">
        <f>C36+C37</f>
        <v>0</v>
      </c>
      <c r="D38" s="1"/>
      <c r="E38" s="1"/>
      <c r="F38" s="107"/>
      <c r="G38" s="126"/>
      <c r="H38" s="127"/>
      <c r="I38" s="127"/>
      <c r="J38" s="127"/>
      <c r="K38" s="127"/>
      <c r="L38" s="127"/>
      <c r="M38" s="127"/>
      <c r="N38" s="128"/>
    </row>
    <row r="41" spans="1:14" x14ac:dyDescent="0.25">
      <c r="C41" s="52"/>
    </row>
  </sheetData>
  <mergeCells count="18"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  <mergeCell ref="B3:C3"/>
    <mergeCell ref="D3:G3"/>
    <mergeCell ref="H4:I4"/>
    <mergeCell ref="A31:B31"/>
    <mergeCell ref="A33:B33"/>
    <mergeCell ref="E33:F33"/>
    <mergeCell ref="G33:N33"/>
  </mergeCells>
  <printOptions horizontalCentered="1" headings="1" gridLines="1"/>
  <pageMargins left="0.25" right="0.25" top="0.75" bottom="0.75" header="0.3" footer="0.3"/>
  <pageSetup paperSize="9" scale="70" fitToWidth="0" fitToHeight="0" orientation="landscape" verticalDpi="3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G33" sqref="G33:N33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30</v>
      </c>
      <c r="E3" s="114"/>
      <c r="F3" s="114"/>
      <c r="G3" s="115"/>
      <c r="H3" s="5"/>
      <c r="I3" s="1"/>
      <c r="J3" s="11"/>
      <c r="K3" s="12" t="s">
        <v>4</v>
      </c>
      <c r="L3" s="13">
        <v>41883</v>
      </c>
      <c r="M3" s="14"/>
      <c r="N3" s="15" t="s">
        <v>27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/>
      <c r="C6" s="19"/>
      <c r="D6" s="19"/>
      <c r="E6" s="19"/>
      <c r="F6" s="20"/>
      <c r="G6" s="21"/>
      <c r="H6" s="22"/>
      <c r="I6" s="22"/>
      <c r="J6" s="22"/>
      <c r="K6" s="21"/>
      <c r="L6" s="21"/>
      <c r="M6" s="21"/>
      <c r="N6" s="23">
        <f>G6+I6</f>
        <v>0</v>
      </c>
    </row>
    <row r="7" spans="1:14" x14ac:dyDescent="0.25">
      <c r="A7" s="24"/>
      <c r="B7" s="25"/>
      <c r="C7" s="26"/>
      <c r="D7" s="19"/>
      <c r="E7" s="19"/>
      <c r="F7" s="20"/>
      <c r="G7" s="21"/>
      <c r="H7" s="22"/>
      <c r="I7" s="22"/>
      <c r="J7" s="22"/>
      <c r="K7" s="21"/>
      <c r="L7" s="21"/>
      <c r="M7" s="21"/>
      <c r="N7" s="23">
        <f t="shared" ref="N7:N28" si="0">G7+I7</f>
        <v>0</v>
      </c>
    </row>
    <row r="8" spans="1:14" x14ac:dyDescent="0.25">
      <c r="A8" s="27"/>
      <c r="B8" s="28"/>
      <c r="C8" s="29"/>
      <c r="D8" s="19"/>
      <c r="E8" s="19"/>
      <c r="F8" s="20"/>
      <c r="G8" s="21"/>
      <c r="H8" s="22"/>
      <c r="I8" s="22"/>
      <c r="J8" s="22"/>
      <c r="K8" s="21"/>
      <c r="L8" s="21"/>
      <c r="M8" s="21"/>
      <c r="N8" s="23">
        <f t="shared" si="0"/>
        <v>0</v>
      </c>
    </row>
    <row r="9" spans="1:14" x14ac:dyDescent="0.25">
      <c r="A9" s="27"/>
      <c r="B9" s="25"/>
      <c r="C9" s="26"/>
      <c r="D9" s="19"/>
      <c r="E9" s="19"/>
      <c r="F9" s="20"/>
      <c r="G9" s="21"/>
      <c r="H9" s="22"/>
      <c r="I9" s="21"/>
      <c r="J9" s="30"/>
      <c r="K9" s="30"/>
      <c r="L9" s="30"/>
      <c r="M9" s="30"/>
      <c r="N9" s="23">
        <f t="shared" si="0"/>
        <v>0</v>
      </c>
    </row>
    <row r="10" spans="1:14" x14ac:dyDescent="0.25">
      <c r="A10" s="27"/>
      <c r="B10" s="25"/>
      <c r="C10" s="26"/>
      <c r="D10" s="19"/>
      <c r="E10" s="19"/>
      <c r="F10" s="20"/>
      <c r="G10" s="21"/>
      <c r="H10" s="22"/>
      <c r="I10" s="21"/>
      <c r="J10" s="30"/>
      <c r="K10" s="30"/>
      <c r="L10" s="30"/>
      <c r="M10" s="30"/>
      <c r="N10" s="23">
        <f t="shared" si="0"/>
        <v>0</v>
      </c>
    </row>
    <row r="11" spans="1:14" x14ac:dyDescent="0.25">
      <c r="A11" s="27"/>
      <c r="B11" s="28"/>
      <c r="C11" s="31"/>
      <c r="D11" s="19"/>
      <c r="E11" s="19"/>
      <c r="F11" s="20"/>
      <c r="G11" s="21"/>
      <c r="H11" s="22"/>
      <c r="I11" s="22"/>
      <c r="J11" s="22"/>
      <c r="K11" s="21"/>
      <c r="L11" s="21"/>
      <c r="M11" s="21"/>
      <c r="N11" s="23">
        <f t="shared" si="0"/>
        <v>0</v>
      </c>
    </row>
    <row r="12" spans="1:14" x14ac:dyDescent="0.25">
      <c r="A12" s="27"/>
      <c r="B12" s="32"/>
      <c r="C12" s="24"/>
      <c r="D12" s="19"/>
      <c r="E12" s="19"/>
      <c r="F12" s="33"/>
      <c r="G12" s="21"/>
      <c r="H12" s="22"/>
      <c r="I12" s="22"/>
      <c r="J12" s="22"/>
      <c r="K12" s="21"/>
      <c r="L12" s="21"/>
      <c r="M12" s="21"/>
      <c r="N12" s="23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1"/>
      <c r="L13" s="21"/>
      <c r="M13" s="21"/>
      <c r="N13" s="23">
        <f t="shared" si="0"/>
        <v>0</v>
      </c>
    </row>
    <row r="14" spans="1:14" x14ac:dyDescent="0.25">
      <c r="A14" s="27"/>
      <c r="B14" s="32"/>
      <c r="C14" s="24"/>
      <c r="D14" s="19"/>
      <c r="E14" s="19"/>
      <c r="F14" s="34"/>
      <c r="G14" s="21"/>
      <c r="H14" s="22"/>
      <c r="I14" s="22"/>
      <c r="J14" s="22"/>
      <c r="K14" s="21"/>
      <c r="L14" s="21"/>
      <c r="M14" s="21"/>
      <c r="N14" s="23">
        <f t="shared" si="0"/>
        <v>0</v>
      </c>
    </row>
    <row r="15" spans="1:14" x14ac:dyDescent="0.25">
      <c r="A15" s="27"/>
      <c r="B15" s="32"/>
      <c r="C15" s="1"/>
      <c r="D15" s="19"/>
      <c r="E15" s="19"/>
      <c r="F15" s="34"/>
      <c r="G15" s="21"/>
      <c r="H15" s="22"/>
      <c r="I15" s="22"/>
      <c r="J15" s="22"/>
      <c r="K15" s="21"/>
      <c r="L15" s="21"/>
      <c r="M15" s="21"/>
      <c r="N15" s="23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1"/>
      <c r="L16" s="21"/>
      <c r="M16" s="21"/>
      <c r="N16" s="23">
        <f>G16+I16</f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1"/>
      <c r="L17" s="21"/>
      <c r="M17" s="21"/>
      <c r="N17" s="23">
        <f t="shared" si="0"/>
        <v>0</v>
      </c>
    </row>
    <row r="18" spans="1:14" x14ac:dyDescent="0.25">
      <c r="A18" s="27"/>
      <c r="B18" s="35"/>
      <c r="C18" s="36"/>
      <c r="D18" s="19"/>
      <c r="E18" s="19"/>
      <c r="F18" s="33"/>
      <c r="G18" s="21"/>
      <c r="H18" s="22"/>
      <c r="I18" s="22"/>
      <c r="J18" s="22"/>
      <c r="K18" s="21"/>
      <c r="L18" s="21"/>
      <c r="M18" s="21"/>
      <c r="N18" s="23">
        <f t="shared" si="0"/>
        <v>0</v>
      </c>
    </row>
    <row r="19" spans="1:14" x14ac:dyDescent="0.25">
      <c r="A19" s="37"/>
      <c r="B19" s="38"/>
      <c r="C19" s="39"/>
      <c r="D19" s="19"/>
      <c r="E19" s="19"/>
      <c r="F19" s="34"/>
      <c r="G19" s="22"/>
      <c r="H19" s="22"/>
      <c r="I19" s="22"/>
      <c r="J19" s="22"/>
      <c r="K19" s="21"/>
      <c r="L19" s="21"/>
      <c r="M19" s="21"/>
      <c r="N19" s="23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1"/>
      <c r="L20" s="21"/>
      <c r="M20" s="21"/>
      <c r="N20" s="23">
        <f>G20+I20</f>
        <v>0</v>
      </c>
    </row>
    <row r="21" spans="1:14" x14ac:dyDescent="0.25">
      <c r="A21" s="37"/>
      <c r="B21" s="5"/>
      <c r="C21" s="19"/>
      <c r="D21" s="19"/>
      <c r="E21" s="19"/>
      <c r="F21" s="34"/>
      <c r="G21" s="21"/>
      <c r="H21" s="22"/>
      <c r="I21" s="22"/>
      <c r="J21" s="22"/>
      <c r="K21" s="21"/>
      <c r="L21" s="21"/>
      <c r="M21" s="21"/>
      <c r="N21" s="23">
        <f>G21+I21</f>
        <v>0</v>
      </c>
    </row>
    <row r="22" spans="1:14" x14ac:dyDescent="0.25">
      <c r="A22" s="37"/>
      <c r="B22" s="5"/>
      <c r="C22" s="1"/>
      <c r="D22" s="19"/>
      <c r="E22" s="19"/>
      <c r="F22" s="34"/>
      <c r="G22" s="21"/>
      <c r="H22" s="22"/>
      <c r="I22" s="22"/>
      <c r="J22" s="22"/>
      <c r="K22" s="21"/>
      <c r="L22" s="21"/>
      <c r="M22" s="21"/>
      <c r="N22" s="23">
        <f t="shared" si="0"/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1"/>
      <c r="L23" s="21"/>
      <c r="M23" s="21"/>
      <c r="N23" s="23">
        <f>G23+I23</f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1"/>
      <c r="L24" s="21"/>
      <c r="M24" s="21"/>
      <c r="N24" s="23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1"/>
      <c r="L25" s="21"/>
      <c r="M25" s="21"/>
      <c r="N25" s="23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1"/>
      <c r="L26" s="21"/>
      <c r="M26" s="21"/>
      <c r="N26" s="23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1"/>
      <c r="L27" s="21"/>
      <c r="M27" s="21"/>
      <c r="N27" s="23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1"/>
      <c r="L28" s="21"/>
      <c r="M28" s="21"/>
      <c r="N28" s="23">
        <f t="shared" si="0"/>
        <v>0</v>
      </c>
    </row>
    <row r="29" spans="1:14" x14ac:dyDescent="0.25">
      <c r="A29" s="37"/>
      <c r="B29" s="5"/>
      <c r="C29" s="1"/>
      <c r="D29" s="19"/>
      <c r="E29" s="19"/>
      <c r="F29" s="40"/>
      <c r="G29" s="21"/>
      <c r="H29" s="22"/>
      <c r="I29" s="22"/>
      <c r="J29" s="22"/>
      <c r="K29" s="21"/>
      <c r="L29" s="21"/>
      <c r="M29" s="21"/>
      <c r="N29" s="23">
        <f>SUM(N6:N28)</f>
        <v>0</v>
      </c>
    </row>
    <row r="30" spans="1:14" x14ac:dyDescent="0.25">
      <c r="A30" s="113" t="s">
        <v>20</v>
      </c>
      <c r="B30" s="115"/>
      <c r="C30" s="41"/>
      <c r="D30" s="41"/>
      <c r="E30" s="41"/>
      <c r="F30" s="42"/>
      <c r="G30" s="21">
        <f>SUM(G6:G29)</f>
        <v>0</v>
      </c>
      <c r="H30" s="43"/>
      <c r="I30" s="44">
        <f>SUM(I6:I29)</f>
        <v>0</v>
      </c>
      <c r="J30" s="44">
        <f>SUM(J6:J29)</f>
        <v>0</v>
      </c>
      <c r="K30" s="44">
        <f>SUM(K6:K29)</f>
        <v>0</v>
      </c>
      <c r="L30" s="44">
        <f>SUM(L6:L29)</f>
        <v>0</v>
      </c>
      <c r="M30" s="44">
        <f>SUM(M6:M29)</f>
        <v>0</v>
      </c>
      <c r="N30" s="23">
        <f t="shared" ref="N30" si="1">G30+I30</f>
        <v>0</v>
      </c>
    </row>
    <row r="31" spans="1:14" x14ac:dyDescent="0.25">
      <c r="A31" s="1"/>
      <c r="B31" s="1"/>
      <c r="C31" s="1"/>
      <c r="D31" s="19"/>
      <c r="E31" s="1"/>
      <c r="F31" s="1"/>
      <c r="G31" s="8"/>
      <c r="H31" s="45" t="s">
        <v>21</v>
      </c>
      <c r="I31" s="46"/>
      <c r="J31" s="47"/>
      <c r="K31" s="48"/>
      <c r="L31" s="41"/>
      <c r="M31" s="47"/>
      <c r="N31" s="8"/>
    </row>
    <row r="32" spans="1:14" x14ac:dyDescent="0.25">
      <c r="A32" s="113" t="s">
        <v>22</v>
      </c>
      <c r="B32" s="115"/>
      <c r="C32" s="1"/>
      <c r="D32" s="19"/>
      <c r="E32" s="118" t="s">
        <v>23</v>
      </c>
      <c r="F32" s="119"/>
      <c r="G32" s="120"/>
      <c r="H32" s="121"/>
      <c r="I32" s="121"/>
      <c r="J32" s="121"/>
      <c r="K32" s="121"/>
      <c r="L32" s="121"/>
      <c r="M32" s="121"/>
      <c r="N32" s="122"/>
    </row>
    <row r="33" spans="1:14" x14ac:dyDescent="0.25">
      <c r="A33" s="113" t="s">
        <v>24</v>
      </c>
      <c r="B33" s="115"/>
      <c r="C33" s="49"/>
      <c r="D33" s="1"/>
      <c r="E33" s="118">
        <v>540</v>
      </c>
      <c r="F33" s="129"/>
      <c r="G33" s="123"/>
      <c r="H33" s="124"/>
      <c r="I33" s="124"/>
      <c r="J33" s="124"/>
      <c r="K33" s="124"/>
      <c r="L33" s="124"/>
      <c r="M33" s="124"/>
      <c r="N33" s="125"/>
    </row>
    <row r="34" spans="1:14" x14ac:dyDescent="0.25">
      <c r="A34" s="113" t="s">
        <v>25</v>
      </c>
      <c r="B34" s="115"/>
      <c r="C34" s="50">
        <v>0</v>
      </c>
      <c r="D34" s="1"/>
      <c r="E34" s="1"/>
      <c r="F34" s="51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30"/>
      <c r="B35" s="131"/>
      <c r="C35" s="21">
        <f>C34*E33</f>
        <v>0</v>
      </c>
      <c r="D35" s="1"/>
      <c r="E35" s="1"/>
      <c r="F35" s="51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13" t="s">
        <v>26</v>
      </c>
      <c r="B36" s="115"/>
      <c r="C36" s="44">
        <v>0</v>
      </c>
      <c r="D36" s="1"/>
      <c r="E36" s="1"/>
      <c r="F36" s="51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19</v>
      </c>
      <c r="B37" s="115"/>
      <c r="C37" s="21">
        <f>C35+C36</f>
        <v>0</v>
      </c>
      <c r="D37" s="1"/>
      <c r="E37" s="1"/>
      <c r="F37" s="51"/>
      <c r="G37" s="126"/>
      <c r="H37" s="127"/>
      <c r="I37" s="127"/>
      <c r="J37" s="127"/>
      <c r="K37" s="127"/>
      <c r="L37" s="127"/>
      <c r="M37" s="127"/>
      <c r="N37" s="128"/>
    </row>
    <row r="40" spans="1:14" x14ac:dyDescent="0.25">
      <c r="C40" s="52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horizontalDpi="4294967294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sqref="A1:N38"/>
    </sheetView>
  </sheetViews>
  <sheetFormatPr baseColWidth="10" defaultColWidth="9.140625" defaultRowHeight="15" x14ac:dyDescent="0.25"/>
  <cols>
    <col min="1" max="1" width="6.7109375" customWidth="1"/>
    <col min="2" max="2" width="25.425781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6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119</v>
      </c>
      <c r="E3" s="114"/>
      <c r="F3" s="114"/>
      <c r="G3" s="115"/>
      <c r="H3" s="5"/>
      <c r="I3" s="1"/>
      <c r="J3" s="11"/>
      <c r="K3" s="12" t="s">
        <v>4</v>
      </c>
      <c r="L3" s="62">
        <v>41909</v>
      </c>
      <c r="M3" s="63"/>
      <c r="N3" s="15" t="s">
        <v>53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389</v>
      </c>
      <c r="C6" s="36" t="s">
        <v>29</v>
      </c>
      <c r="D6" s="19">
        <v>41908</v>
      </c>
      <c r="E6" s="19">
        <v>41909</v>
      </c>
      <c r="F6" s="20">
        <v>50870</v>
      </c>
      <c r="G6" s="21">
        <v>37800</v>
      </c>
      <c r="H6" s="22"/>
      <c r="I6" s="22"/>
      <c r="J6" s="22"/>
      <c r="K6" s="22">
        <v>37800</v>
      </c>
      <c r="L6" s="22"/>
      <c r="M6" s="22"/>
      <c r="N6" s="22">
        <f>G6+I6</f>
        <v>37800</v>
      </c>
    </row>
    <row r="7" spans="1:14" x14ac:dyDescent="0.25">
      <c r="A7" s="24"/>
      <c r="B7" s="18" t="s">
        <v>370</v>
      </c>
      <c r="C7" s="31" t="s">
        <v>44</v>
      </c>
      <c r="D7" s="19">
        <v>41910</v>
      </c>
      <c r="E7" s="19">
        <v>41911</v>
      </c>
      <c r="F7" s="20">
        <v>50871</v>
      </c>
      <c r="G7" s="21">
        <v>25000</v>
      </c>
      <c r="H7" s="22"/>
      <c r="I7" s="22"/>
      <c r="J7" s="22"/>
      <c r="K7" s="22">
        <v>25000</v>
      </c>
      <c r="L7" s="22"/>
      <c r="M7" s="22"/>
      <c r="N7" s="22">
        <f t="shared" ref="N7:N29" si="0">G7+I7</f>
        <v>25000</v>
      </c>
    </row>
    <row r="8" spans="1:14" x14ac:dyDescent="0.25">
      <c r="A8" s="27"/>
      <c r="B8" s="18" t="s">
        <v>390</v>
      </c>
      <c r="C8" s="29" t="s">
        <v>29</v>
      </c>
      <c r="D8" s="19">
        <v>41909</v>
      </c>
      <c r="E8" s="19">
        <v>41910</v>
      </c>
      <c r="F8" s="20">
        <v>50872</v>
      </c>
      <c r="G8" s="21">
        <v>29700</v>
      </c>
      <c r="H8" s="22"/>
      <c r="I8" s="22"/>
      <c r="J8" s="22"/>
      <c r="K8" s="22">
        <v>29700</v>
      </c>
      <c r="L8" s="22"/>
      <c r="M8" s="22"/>
      <c r="N8" s="22">
        <f t="shared" si="0"/>
        <v>29700</v>
      </c>
    </row>
    <row r="9" spans="1:14" x14ac:dyDescent="0.25">
      <c r="A9" s="27"/>
      <c r="B9" s="18" t="s">
        <v>391</v>
      </c>
      <c r="C9" s="29" t="s">
        <v>29</v>
      </c>
      <c r="D9" s="19"/>
      <c r="E9" s="19"/>
      <c r="F9" s="20">
        <v>50873</v>
      </c>
      <c r="G9" s="21"/>
      <c r="H9" s="29" t="s">
        <v>28</v>
      </c>
      <c r="I9" s="22">
        <v>2000</v>
      </c>
      <c r="J9" s="22">
        <v>2000</v>
      </c>
      <c r="K9" s="22"/>
      <c r="L9" s="22"/>
      <c r="M9" s="22"/>
      <c r="N9" s="22">
        <f t="shared" si="0"/>
        <v>2000</v>
      </c>
    </row>
    <row r="10" spans="1:14" x14ac:dyDescent="0.25">
      <c r="A10" s="27"/>
      <c r="B10" s="18"/>
      <c r="C10" s="26"/>
      <c r="D10" s="19"/>
      <c r="E10" s="19"/>
      <c r="F10" s="20"/>
      <c r="G10" s="21"/>
      <c r="H10" s="22"/>
      <c r="I10" s="22"/>
      <c r="J10" s="22"/>
      <c r="K10" s="22"/>
      <c r="L10" s="22"/>
      <c r="M10" s="22"/>
      <c r="N10" s="22">
        <f t="shared" si="0"/>
        <v>0</v>
      </c>
    </row>
    <row r="11" spans="1:14" x14ac:dyDescent="0.25">
      <c r="A11" s="27"/>
      <c r="B11" s="25"/>
      <c r="C11" s="26"/>
      <c r="D11" s="19"/>
      <c r="E11" s="19"/>
      <c r="F11" s="20"/>
      <c r="G11" s="21"/>
      <c r="H11" s="22"/>
      <c r="I11" s="22"/>
      <c r="J11" s="22"/>
      <c r="K11" s="22"/>
      <c r="L11" s="22"/>
      <c r="M11" s="22"/>
      <c r="N11" s="22">
        <f t="shared" si="0"/>
        <v>0</v>
      </c>
    </row>
    <row r="12" spans="1:14" x14ac:dyDescent="0.25">
      <c r="A12" s="27"/>
      <c r="B12" s="28"/>
      <c r="C12" s="31"/>
      <c r="D12" s="19"/>
      <c r="E12" s="19"/>
      <c r="F12" s="34"/>
      <c r="G12" s="21"/>
      <c r="H12" s="22"/>
      <c r="I12" s="22"/>
      <c r="J12" s="22"/>
      <c r="K12" s="22"/>
      <c r="L12" s="22"/>
      <c r="M12" s="22"/>
      <c r="N12" s="22">
        <f t="shared" si="0"/>
        <v>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1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24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 t="shared" si="0"/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>G17+I17</f>
        <v>0</v>
      </c>
    </row>
    <row r="18" spans="1:14" x14ac:dyDescent="0.25">
      <c r="A18" s="27"/>
      <c r="B18" s="32"/>
      <c r="C18" s="1"/>
      <c r="D18" s="19"/>
      <c r="E18" s="19"/>
      <c r="F18" s="34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27"/>
      <c r="B19" s="35"/>
      <c r="C19" s="36"/>
      <c r="D19" s="19"/>
      <c r="E19" s="19"/>
      <c r="F19" s="33"/>
      <c r="G19" s="21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 t="shared" si="0"/>
        <v>0</v>
      </c>
    </row>
    <row r="21" spans="1:14" x14ac:dyDescent="0.25">
      <c r="A21" s="37"/>
      <c r="B21" s="38"/>
      <c r="C21" s="39"/>
      <c r="D21" s="19"/>
      <c r="E21" s="19"/>
      <c r="F21" s="34"/>
      <c r="G21" s="22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9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>G22+I22</f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 t="shared" si="0"/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>G28+I28</f>
        <v>0</v>
      </c>
    </row>
    <row r="29" spans="1:14" x14ac:dyDescent="0.25">
      <c r="A29" s="37"/>
      <c r="B29" s="5"/>
      <c r="C29" s="1"/>
      <c r="D29" s="19"/>
      <c r="E29" s="19"/>
      <c r="F29" s="34"/>
      <c r="G29" s="21"/>
      <c r="H29" s="22"/>
      <c r="I29" s="22"/>
      <c r="J29" s="22"/>
      <c r="K29" s="22"/>
      <c r="L29" s="22"/>
      <c r="M29" s="22"/>
      <c r="N29" s="22">
        <f t="shared" si="0"/>
        <v>0</v>
      </c>
    </row>
    <row r="30" spans="1:14" x14ac:dyDescent="0.25">
      <c r="A30" s="37"/>
      <c r="B30" s="5"/>
      <c r="C30" s="1"/>
      <c r="D30" s="19"/>
      <c r="E30" s="19"/>
      <c r="F30" s="40"/>
      <c r="G30" s="21"/>
      <c r="H30" s="22"/>
      <c r="I30" s="22"/>
      <c r="J30" s="22"/>
      <c r="K30" s="22"/>
      <c r="L30" s="22"/>
      <c r="M30" s="22"/>
      <c r="N30" s="22">
        <f>SUM(N6:N29)</f>
        <v>94500</v>
      </c>
    </row>
    <row r="31" spans="1:14" x14ac:dyDescent="0.25">
      <c r="A31" s="113" t="s">
        <v>20</v>
      </c>
      <c r="B31" s="115"/>
      <c r="C31" s="41"/>
      <c r="D31" s="41"/>
      <c r="E31" s="41"/>
      <c r="F31" s="42"/>
      <c r="G31" s="21">
        <f>SUM(G6:G30)</f>
        <v>92500</v>
      </c>
      <c r="H31" s="43"/>
      <c r="I31" s="22">
        <f>SUM(I6:I30)</f>
        <v>2000</v>
      </c>
      <c r="J31" s="22">
        <f>SUM(J6:J30)</f>
        <v>2000</v>
      </c>
      <c r="K31" s="22">
        <f>SUM(K6:K30)</f>
        <v>92500</v>
      </c>
      <c r="L31" s="22">
        <f>SUM(L6:L30)</f>
        <v>0</v>
      </c>
      <c r="M31" s="22">
        <f>SUM(M6:M30)</f>
        <v>0</v>
      </c>
      <c r="N31" s="22">
        <f t="shared" ref="N31" si="1">G31+I31</f>
        <v>94500</v>
      </c>
    </row>
    <row r="32" spans="1:14" x14ac:dyDescent="0.25">
      <c r="A32" s="1"/>
      <c r="B32" s="1"/>
      <c r="C32" s="1"/>
      <c r="D32" s="19"/>
      <c r="E32" s="1"/>
      <c r="F32" s="1"/>
      <c r="G32" s="8"/>
      <c r="H32" s="45" t="s">
        <v>21</v>
      </c>
      <c r="I32" s="46"/>
      <c r="J32" s="47"/>
      <c r="K32" s="48"/>
      <c r="L32" s="41"/>
      <c r="M32" s="47"/>
      <c r="N32" s="8"/>
    </row>
    <row r="33" spans="1:14" x14ac:dyDescent="0.25">
      <c r="A33" s="113" t="s">
        <v>22</v>
      </c>
      <c r="B33" s="115"/>
      <c r="C33" s="1"/>
      <c r="D33" s="19"/>
      <c r="E33" s="118" t="s">
        <v>23</v>
      </c>
      <c r="F33" s="119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3" t="s">
        <v>24</v>
      </c>
      <c r="B34" s="115"/>
      <c r="C34" s="49"/>
      <c r="D34" s="1"/>
      <c r="E34" s="118">
        <v>540</v>
      </c>
      <c r="F34" s="129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13" t="s">
        <v>25</v>
      </c>
      <c r="B35" s="115"/>
      <c r="C35" s="50">
        <v>0</v>
      </c>
      <c r="D35" s="1"/>
      <c r="E35" s="1"/>
      <c r="F35" s="106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30"/>
      <c r="B36" s="131"/>
      <c r="C36" s="21">
        <f>C35*E34</f>
        <v>0</v>
      </c>
      <c r="D36" s="1"/>
      <c r="E36" s="1"/>
      <c r="F36" s="106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26</v>
      </c>
      <c r="B37" s="115"/>
      <c r="C37" s="44">
        <v>2000</v>
      </c>
      <c r="D37" s="1"/>
      <c r="E37" s="1"/>
      <c r="F37" s="106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A38" s="113" t="s">
        <v>19</v>
      </c>
      <c r="B38" s="115"/>
      <c r="C38" s="21">
        <f>C36+C37</f>
        <v>2000</v>
      </c>
      <c r="D38" s="1"/>
      <c r="E38" s="1"/>
      <c r="F38" s="106"/>
      <c r="G38" s="126"/>
      <c r="H38" s="127"/>
      <c r="I38" s="127"/>
      <c r="J38" s="127"/>
      <c r="K38" s="127"/>
      <c r="L38" s="127"/>
      <c r="M38" s="127"/>
      <c r="N38" s="128"/>
    </row>
    <row r="41" spans="1:14" x14ac:dyDescent="0.25">
      <c r="C41" s="52"/>
    </row>
  </sheetData>
  <mergeCells count="18">
    <mergeCell ref="B3:C3"/>
    <mergeCell ref="D3:G3"/>
    <mergeCell ref="H4:I4"/>
    <mergeCell ref="A31:B31"/>
    <mergeCell ref="A33:B33"/>
    <mergeCell ref="E33:F33"/>
    <mergeCell ref="G33:N33"/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</mergeCells>
  <printOptions horizontalCentered="1" headings="1" gridLines="1"/>
  <pageMargins left="0.25" right="0.25" top="0.75" bottom="0.75" header="0.3" footer="0.3"/>
  <pageSetup paperSize="9" scale="70" fitToWidth="0" fitToHeight="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A19" workbookViewId="0">
      <selection sqref="A1:N38"/>
    </sheetView>
  </sheetViews>
  <sheetFormatPr baseColWidth="10" defaultColWidth="9.140625" defaultRowHeight="15" x14ac:dyDescent="0.25"/>
  <cols>
    <col min="1" max="1" width="6.7109375" customWidth="1"/>
    <col min="2" max="2" width="25.425781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5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237</v>
      </c>
      <c r="E3" s="114"/>
      <c r="F3" s="114"/>
      <c r="G3" s="115"/>
      <c r="H3" s="5"/>
      <c r="I3" s="1"/>
      <c r="J3" s="11"/>
      <c r="K3" s="12" t="s">
        <v>4</v>
      </c>
      <c r="L3" s="62">
        <v>41909</v>
      </c>
      <c r="M3" s="63"/>
      <c r="N3" s="15" t="s">
        <v>74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378</v>
      </c>
      <c r="C6" s="36" t="s">
        <v>41</v>
      </c>
      <c r="D6" s="19">
        <v>41907</v>
      </c>
      <c r="E6" s="19">
        <v>41909</v>
      </c>
      <c r="F6" s="20">
        <v>50860</v>
      </c>
      <c r="G6" s="21">
        <v>50122.8</v>
      </c>
      <c r="H6" s="22"/>
      <c r="I6" s="22"/>
      <c r="J6" s="22"/>
      <c r="K6" s="22">
        <v>50122.8</v>
      </c>
      <c r="L6" s="22"/>
      <c r="M6" s="22"/>
      <c r="N6" s="22">
        <f>G6+I6</f>
        <v>50122.8</v>
      </c>
    </row>
    <row r="7" spans="1:14" x14ac:dyDescent="0.25">
      <c r="A7" s="24"/>
      <c r="B7" s="18" t="s">
        <v>334</v>
      </c>
      <c r="C7" s="31" t="s">
        <v>41</v>
      </c>
      <c r="D7" s="19">
        <v>41904</v>
      </c>
      <c r="E7" s="19">
        <v>41909</v>
      </c>
      <c r="F7" s="20">
        <v>50861</v>
      </c>
      <c r="G7" s="21">
        <v>93960</v>
      </c>
      <c r="H7" s="22"/>
      <c r="I7" s="22"/>
      <c r="J7" s="22"/>
      <c r="K7" s="22">
        <v>93960</v>
      </c>
      <c r="L7" s="22"/>
      <c r="M7" s="22"/>
      <c r="N7" s="22">
        <f t="shared" ref="N7:N29" si="0">G7+I7</f>
        <v>93960</v>
      </c>
    </row>
    <row r="8" spans="1:14" x14ac:dyDescent="0.25">
      <c r="A8" s="27"/>
      <c r="B8" s="18" t="s">
        <v>379</v>
      </c>
      <c r="C8" s="29" t="s">
        <v>29</v>
      </c>
      <c r="D8" s="19">
        <v>41908</v>
      </c>
      <c r="E8" s="19">
        <v>41909</v>
      </c>
      <c r="F8" s="20">
        <v>50862</v>
      </c>
      <c r="G8" s="21">
        <v>61020</v>
      </c>
      <c r="H8" s="22"/>
      <c r="I8" s="22"/>
      <c r="J8" s="22"/>
      <c r="K8" s="22"/>
      <c r="L8" s="22"/>
      <c r="M8" s="22">
        <v>61020</v>
      </c>
      <c r="N8" s="22">
        <f t="shared" si="0"/>
        <v>61020</v>
      </c>
    </row>
    <row r="9" spans="1:14" x14ac:dyDescent="0.25">
      <c r="A9" s="27"/>
      <c r="B9" s="18" t="s">
        <v>380</v>
      </c>
      <c r="C9" s="29" t="s">
        <v>29</v>
      </c>
      <c r="D9" s="19">
        <v>41907</v>
      </c>
      <c r="E9" s="19">
        <v>41909</v>
      </c>
      <c r="F9" s="20">
        <v>50863</v>
      </c>
      <c r="G9" s="21">
        <v>43200</v>
      </c>
      <c r="H9" s="29"/>
      <c r="I9" s="22"/>
      <c r="J9" s="22">
        <v>43200</v>
      </c>
      <c r="K9" s="22"/>
      <c r="L9" s="22"/>
      <c r="M9" s="22"/>
      <c r="N9" s="22">
        <f t="shared" si="0"/>
        <v>43200</v>
      </c>
    </row>
    <row r="10" spans="1:14" x14ac:dyDescent="0.25">
      <c r="A10" s="27"/>
      <c r="B10" s="18" t="s">
        <v>381</v>
      </c>
      <c r="C10" s="26" t="s">
        <v>41</v>
      </c>
      <c r="D10" s="19">
        <v>41904</v>
      </c>
      <c r="E10" s="19">
        <v>41906</v>
      </c>
      <c r="F10" s="20">
        <v>50864</v>
      </c>
      <c r="G10" s="21">
        <v>37584</v>
      </c>
      <c r="H10" s="22"/>
      <c r="I10" s="22"/>
      <c r="J10" s="22"/>
      <c r="K10" s="22">
        <v>37584</v>
      </c>
      <c r="L10" s="22"/>
      <c r="M10" s="22"/>
      <c r="N10" s="22">
        <f t="shared" si="0"/>
        <v>37584</v>
      </c>
    </row>
    <row r="11" spans="1:14" x14ac:dyDescent="0.25">
      <c r="A11" s="27"/>
      <c r="B11" s="25" t="s">
        <v>382</v>
      </c>
      <c r="C11" s="26" t="s">
        <v>383</v>
      </c>
      <c r="D11" s="19">
        <v>41905</v>
      </c>
      <c r="E11" s="19">
        <v>41907</v>
      </c>
      <c r="F11" s="20">
        <v>50865</v>
      </c>
      <c r="G11" s="21">
        <v>383400</v>
      </c>
      <c r="H11" s="22"/>
      <c r="I11" s="22"/>
      <c r="J11" s="22"/>
      <c r="K11" s="22"/>
      <c r="L11" s="22"/>
      <c r="M11" s="22">
        <v>383400</v>
      </c>
      <c r="N11" s="22">
        <f t="shared" si="0"/>
        <v>383400</v>
      </c>
    </row>
    <row r="12" spans="1:14" x14ac:dyDescent="0.25">
      <c r="A12" s="27"/>
      <c r="B12" s="28" t="s">
        <v>384</v>
      </c>
      <c r="C12" s="31" t="s">
        <v>29</v>
      </c>
      <c r="D12" s="19">
        <v>41908</v>
      </c>
      <c r="E12" s="19">
        <v>41910</v>
      </c>
      <c r="F12" s="34">
        <v>50866</v>
      </c>
      <c r="G12" s="21">
        <v>86400</v>
      </c>
      <c r="H12" s="22"/>
      <c r="I12" s="22"/>
      <c r="J12" s="22"/>
      <c r="K12" s="22">
        <v>86400</v>
      </c>
      <c r="L12" s="22"/>
      <c r="M12" s="22"/>
      <c r="N12" s="22">
        <f t="shared" si="0"/>
        <v>86400</v>
      </c>
    </row>
    <row r="13" spans="1:14" x14ac:dyDescent="0.25">
      <c r="A13" s="27"/>
      <c r="B13" s="32" t="s">
        <v>86</v>
      </c>
      <c r="C13" s="1" t="s">
        <v>385</v>
      </c>
      <c r="D13" s="19"/>
      <c r="E13" s="19"/>
      <c r="F13" s="34">
        <v>50867</v>
      </c>
      <c r="G13" s="21">
        <v>702514</v>
      </c>
      <c r="H13" s="22"/>
      <c r="I13" s="22"/>
      <c r="J13" s="22"/>
      <c r="K13" s="22"/>
      <c r="L13" s="22"/>
      <c r="M13" s="22">
        <v>702514</v>
      </c>
      <c r="N13" s="22">
        <f t="shared" si="0"/>
        <v>702514</v>
      </c>
    </row>
    <row r="14" spans="1:14" x14ac:dyDescent="0.25">
      <c r="A14" s="27"/>
      <c r="B14" s="32" t="s">
        <v>386</v>
      </c>
      <c r="C14" s="1" t="s">
        <v>387</v>
      </c>
      <c r="D14" s="19">
        <v>41909</v>
      </c>
      <c r="E14" s="19">
        <v>41910</v>
      </c>
      <c r="F14" s="34">
        <v>50868</v>
      </c>
      <c r="G14" s="21">
        <v>19000</v>
      </c>
      <c r="H14" s="22"/>
      <c r="I14" s="22"/>
      <c r="J14" s="22"/>
      <c r="K14" s="22">
        <v>19000</v>
      </c>
      <c r="L14" s="22"/>
      <c r="M14" s="22"/>
      <c r="N14" s="22">
        <f t="shared" si="0"/>
        <v>19000</v>
      </c>
    </row>
    <row r="15" spans="1:14" x14ac:dyDescent="0.25">
      <c r="A15" s="27"/>
      <c r="B15" s="32" t="s">
        <v>388</v>
      </c>
      <c r="C15" s="24" t="s">
        <v>29</v>
      </c>
      <c r="D15" s="19">
        <v>41909</v>
      </c>
      <c r="E15" s="19">
        <v>41910</v>
      </c>
      <c r="F15" s="34">
        <v>50869</v>
      </c>
      <c r="G15" s="21">
        <v>30240</v>
      </c>
      <c r="H15" s="22"/>
      <c r="I15" s="22"/>
      <c r="J15" s="22"/>
      <c r="K15" s="22">
        <v>15240</v>
      </c>
      <c r="L15" s="22"/>
      <c r="M15" s="22">
        <v>15000</v>
      </c>
      <c r="N15" s="22">
        <f t="shared" si="0"/>
        <v>30240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 t="shared" si="0"/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>G17+I17</f>
        <v>0</v>
      </c>
    </row>
    <row r="18" spans="1:14" x14ac:dyDescent="0.25">
      <c r="A18" s="27"/>
      <c r="B18" s="32"/>
      <c r="C18" s="1"/>
      <c r="D18" s="19"/>
      <c r="E18" s="19"/>
      <c r="F18" s="34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27"/>
      <c r="B19" s="35"/>
      <c r="C19" s="36"/>
      <c r="D19" s="19"/>
      <c r="E19" s="19"/>
      <c r="F19" s="33"/>
      <c r="G19" s="21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 t="shared" si="0"/>
        <v>0</v>
      </c>
    </row>
    <row r="21" spans="1:14" x14ac:dyDescent="0.25">
      <c r="A21" s="37"/>
      <c r="B21" s="38"/>
      <c r="C21" s="39"/>
      <c r="D21" s="19"/>
      <c r="E21" s="19"/>
      <c r="F21" s="34"/>
      <c r="G21" s="22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9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>G22+I22</f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 t="shared" si="0"/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>G28+I28</f>
        <v>0</v>
      </c>
    </row>
    <row r="29" spans="1:14" x14ac:dyDescent="0.25">
      <c r="A29" s="37"/>
      <c r="B29" s="5"/>
      <c r="C29" s="1"/>
      <c r="D29" s="19"/>
      <c r="E29" s="19"/>
      <c r="F29" s="34"/>
      <c r="G29" s="21"/>
      <c r="H29" s="22"/>
      <c r="I29" s="22"/>
      <c r="J29" s="22"/>
      <c r="K29" s="22"/>
      <c r="L29" s="22"/>
      <c r="M29" s="22"/>
      <c r="N29" s="22">
        <f t="shared" si="0"/>
        <v>0</v>
      </c>
    </row>
    <row r="30" spans="1:14" x14ac:dyDescent="0.25">
      <c r="A30" s="37"/>
      <c r="B30" s="5"/>
      <c r="C30" s="1"/>
      <c r="D30" s="19"/>
      <c r="E30" s="19"/>
      <c r="F30" s="40"/>
      <c r="G30" s="21"/>
      <c r="H30" s="22"/>
      <c r="I30" s="22"/>
      <c r="J30" s="22"/>
      <c r="K30" s="22"/>
      <c r="L30" s="22"/>
      <c r="M30" s="22"/>
      <c r="N30" s="22">
        <f>SUM(N6:N29)</f>
        <v>1507440.8</v>
      </c>
    </row>
    <row r="31" spans="1:14" x14ac:dyDescent="0.25">
      <c r="A31" s="113" t="s">
        <v>20</v>
      </c>
      <c r="B31" s="115"/>
      <c r="C31" s="41"/>
      <c r="D31" s="41"/>
      <c r="E31" s="41"/>
      <c r="F31" s="42"/>
      <c r="G31" s="21">
        <f>SUM(G6:G30)</f>
        <v>1507440.8</v>
      </c>
      <c r="H31" s="43"/>
      <c r="I31" s="22">
        <f>SUM(I6:I30)</f>
        <v>0</v>
      </c>
      <c r="J31" s="22">
        <f>SUM(J6:J30)</f>
        <v>43200</v>
      </c>
      <c r="K31" s="22">
        <f>SUM(K6:K30)</f>
        <v>302306.8</v>
      </c>
      <c r="L31" s="22">
        <f>SUM(L6:L30)</f>
        <v>0</v>
      </c>
      <c r="M31" s="22">
        <f>SUM(M6:M30)</f>
        <v>1161934</v>
      </c>
      <c r="N31" s="22">
        <f t="shared" ref="N31" si="1">G31+I31</f>
        <v>1507440.8</v>
      </c>
    </row>
    <row r="32" spans="1:14" x14ac:dyDescent="0.25">
      <c r="A32" s="1"/>
      <c r="B32" s="1"/>
      <c r="C32" s="1"/>
      <c r="D32" s="19"/>
      <c r="E32" s="1"/>
      <c r="F32" s="1"/>
      <c r="G32" s="8"/>
      <c r="H32" s="45" t="s">
        <v>21</v>
      </c>
      <c r="I32" s="46"/>
      <c r="J32" s="47"/>
      <c r="K32" s="48"/>
      <c r="L32" s="41"/>
      <c r="M32" s="47"/>
      <c r="N32" s="8"/>
    </row>
    <row r="33" spans="1:14" x14ac:dyDescent="0.25">
      <c r="A33" s="113" t="s">
        <v>22</v>
      </c>
      <c r="B33" s="115"/>
      <c r="C33" s="1"/>
      <c r="D33" s="19"/>
      <c r="E33" s="118" t="s">
        <v>23</v>
      </c>
      <c r="F33" s="119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3" t="s">
        <v>24</v>
      </c>
      <c r="B34" s="115"/>
      <c r="C34" s="49"/>
      <c r="D34" s="1"/>
      <c r="E34" s="118">
        <v>540</v>
      </c>
      <c r="F34" s="129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13" t="s">
        <v>25</v>
      </c>
      <c r="B35" s="115"/>
      <c r="C35" s="50">
        <v>0</v>
      </c>
      <c r="D35" s="1"/>
      <c r="E35" s="1"/>
      <c r="F35" s="105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30"/>
      <c r="B36" s="131"/>
      <c r="C36" s="21">
        <f>C35*E34</f>
        <v>0</v>
      </c>
      <c r="D36" s="1"/>
      <c r="E36" s="1"/>
      <c r="F36" s="105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26</v>
      </c>
      <c r="B37" s="115"/>
      <c r="C37" s="44">
        <v>43200</v>
      </c>
      <c r="D37" s="1"/>
      <c r="E37" s="1"/>
      <c r="F37" s="105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A38" s="113" t="s">
        <v>19</v>
      </c>
      <c r="B38" s="115"/>
      <c r="C38" s="21">
        <f>C36+C37</f>
        <v>43200</v>
      </c>
      <c r="D38" s="1"/>
      <c r="E38" s="1"/>
      <c r="F38" s="105"/>
      <c r="G38" s="126"/>
      <c r="H38" s="127"/>
      <c r="I38" s="127"/>
      <c r="J38" s="127"/>
      <c r="K38" s="127"/>
      <c r="L38" s="127"/>
      <c r="M38" s="127"/>
      <c r="N38" s="128"/>
    </row>
    <row r="41" spans="1:14" x14ac:dyDescent="0.25">
      <c r="C41" s="52"/>
    </row>
  </sheetData>
  <mergeCells count="18">
    <mergeCell ref="B3:C3"/>
    <mergeCell ref="D3:G3"/>
    <mergeCell ref="H4:I4"/>
    <mergeCell ref="A31:B31"/>
    <mergeCell ref="A33:B33"/>
    <mergeCell ref="E33:F33"/>
    <mergeCell ref="G33:N33"/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</mergeCells>
  <printOptions horizontalCentered="1" headings="1" gridLines="1"/>
  <pageMargins left="0.25" right="0.25" top="0.75" bottom="0.75" header="0.3" footer="0.3"/>
  <pageSetup paperSize="9" scale="70" fitToWidth="0" fitToHeight="0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A4" workbookViewId="0">
      <selection sqref="A1:N38"/>
    </sheetView>
  </sheetViews>
  <sheetFormatPr baseColWidth="10" defaultColWidth="9.140625" defaultRowHeight="15" x14ac:dyDescent="0.25"/>
  <cols>
    <col min="1" max="1" width="6.7109375" customWidth="1"/>
    <col min="2" max="2" width="23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4"/>
      <c r="L2" s="1"/>
      <c r="M2" s="1"/>
      <c r="N2" s="1"/>
    </row>
    <row r="3" spans="1:14" x14ac:dyDescent="0.25">
      <c r="A3" s="10"/>
      <c r="B3" s="113" t="s">
        <v>3</v>
      </c>
      <c r="C3" s="114"/>
      <c r="D3" s="114" t="s">
        <v>204</v>
      </c>
      <c r="E3" s="114"/>
      <c r="F3" s="114"/>
      <c r="G3" s="115"/>
      <c r="H3" s="5"/>
      <c r="I3" s="1"/>
      <c r="J3" s="11"/>
      <c r="K3" s="12" t="s">
        <v>4</v>
      </c>
      <c r="L3" s="62">
        <v>41908</v>
      </c>
      <c r="M3" s="63"/>
      <c r="N3" s="15" t="s">
        <v>53</v>
      </c>
    </row>
    <row r="4" spans="1:14" x14ac:dyDescent="0.25">
      <c r="A4" s="1"/>
      <c r="B4" s="1"/>
      <c r="C4" s="1"/>
      <c r="D4" s="1"/>
      <c r="E4" s="16"/>
      <c r="F4" s="1"/>
      <c r="G4" s="1"/>
      <c r="H4" s="116" t="s">
        <v>5</v>
      </c>
      <c r="I4" s="117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154</v>
      </c>
      <c r="C6" s="36" t="s">
        <v>371</v>
      </c>
      <c r="D6" s="19">
        <v>41908</v>
      </c>
      <c r="E6" s="19">
        <v>41909</v>
      </c>
      <c r="F6" s="20">
        <v>50852</v>
      </c>
      <c r="G6" s="21">
        <v>30100</v>
      </c>
      <c r="H6" s="22"/>
      <c r="I6" s="22"/>
      <c r="J6" s="22">
        <v>30100</v>
      </c>
      <c r="K6" s="22"/>
      <c r="L6" s="22"/>
      <c r="M6" s="22"/>
      <c r="N6" s="22">
        <f>G6+I6</f>
        <v>30100</v>
      </c>
    </row>
    <row r="7" spans="1:14" x14ac:dyDescent="0.25">
      <c r="A7" s="24"/>
      <c r="B7" s="18" t="s">
        <v>117</v>
      </c>
      <c r="C7" s="31" t="s">
        <v>372</v>
      </c>
      <c r="D7" s="19">
        <v>41908</v>
      </c>
      <c r="E7" s="19">
        <v>41909</v>
      </c>
      <c r="F7" s="20">
        <v>50853</v>
      </c>
      <c r="G7" s="21">
        <v>22000</v>
      </c>
      <c r="H7" s="22"/>
      <c r="I7" s="22"/>
      <c r="J7" s="22">
        <v>22000</v>
      </c>
      <c r="K7" s="22"/>
      <c r="L7" s="22"/>
      <c r="M7" s="22"/>
      <c r="N7" s="22">
        <f t="shared" ref="N7:N29" si="0">G7+I7</f>
        <v>22000</v>
      </c>
    </row>
    <row r="8" spans="1:14" x14ac:dyDescent="0.25">
      <c r="A8" s="27"/>
      <c r="B8" s="18" t="s">
        <v>373</v>
      </c>
      <c r="C8" s="29" t="s">
        <v>29</v>
      </c>
      <c r="D8" s="19">
        <v>41908</v>
      </c>
      <c r="E8" s="19">
        <v>41910</v>
      </c>
      <c r="F8" s="20">
        <v>50854</v>
      </c>
      <c r="G8" s="21">
        <v>43200</v>
      </c>
      <c r="H8" s="22"/>
      <c r="I8" s="22"/>
      <c r="J8" s="22"/>
      <c r="K8" s="22">
        <v>43200</v>
      </c>
      <c r="L8" s="22"/>
      <c r="M8" s="22"/>
      <c r="N8" s="22">
        <f t="shared" si="0"/>
        <v>43200</v>
      </c>
    </row>
    <row r="9" spans="1:14" x14ac:dyDescent="0.25">
      <c r="A9" s="27"/>
      <c r="B9" s="18" t="s">
        <v>374</v>
      </c>
      <c r="C9" s="29" t="s">
        <v>29</v>
      </c>
      <c r="D9" s="19">
        <v>41908</v>
      </c>
      <c r="E9" s="19">
        <v>41910</v>
      </c>
      <c r="F9" s="20">
        <v>50855</v>
      </c>
      <c r="G9" s="21">
        <v>86400</v>
      </c>
      <c r="H9" s="29"/>
      <c r="I9" s="22"/>
      <c r="J9" s="22"/>
      <c r="K9" s="22">
        <v>43200</v>
      </c>
      <c r="L9" s="22"/>
      <c r="M9" s="22">
        <v>43200</v>
      </c>
      <c r="N9" s="22">
        <f t="shared" si="0"/>
        <v>86400</v>
      </c>
    </row>
    <row r="10" spans="1:14" x14ac:dyDescent="0.25">
      <c r="A10" s="27"/>
      <c r="B10" s="18" t="s">
        <v>375</v>
      </c>
      <c r="C10" s="26" t="s">
        <v>29</v>
      </c>
      <c r="D10" s="19">
        <v>41908</v>
      </c>
      <c r="E10" s="19">
        <v>41910</v>
      </c>
      <c r="F10" s="20">
        <v>50856</v>
      </c>
      <c r="G10" s="21">
        <v>66960</v>
      </c>
      <c r="H10" s="22"/>
      <c r="I10" s="22"/>
      <c r="J10" s="22"/>
      <c r="K10" s="22">
        <v>33148</v>
      </c>
      <c r="L10" s="22"/>
      <c r="M10" s="22">
        <v>33812</v>
      </c>
      <c r="N10" s="22">
        <f t="shared" si="0"/>
        <v>66960</v>
      </c>
    </row>
    <row r="11" spans="1:14" x14ac:dyDescent="0.25">
      <c r="A11" s="27"/>
      <c r="B11" s="25" t="s">
        <v>376</v>
      </c>
      <c r="C11" s="26" t="s">
        <v>41</v>
      </c>
      <c r="D11" s="19">
        <v>41908</v>
      </c>
      <c r="E11" s="19">
        <v>41910</v>
      </c>
      <c r="F11" s="20">
        <v>50858</v>
      </c>
      <c r="G11" s="21">
        <v>50220</v>
      </c>
      <c r="H11" s="22"/>
      <c r="I11" s="22"/>
      <c r="J11" s="22">
        <v>50220</v>
      </c>
      <c r="K11" s="22"/>
      <c r="L11" s="22"/>
      <c r="M11" s="22"/>
      <c r="N11" s="22">
        <f t="shared" si="0"/>
        <v>50220</v>
      </c>
    </row>
    <row r="12" spans="1:14" x14ac:dyDescent="0.25">
      <c r="A12" s="27"/>
      <c r="B12" s="28" t="s">
        <v>302</v>
      </c>
      <c r="C12" s="31" t="s">
        <v>29</v>
      </c>
      <c r="D12" s="19"/>
      <c r="E12" s="19"/>
      <c r="F12" s="34">
        <v>50859</v>
      </c>
      <c r="G12" s="21"/>
      <c r="H12" s="22" t="s">
        <v>28</v>
      </c>
      <c r="I12" s="22">
        <v>1000</v>
      </c>
      <c r="J12" s="22">
        <v>1000</v>
      </c>
      <c r="K12" s="22"/>
      <c r="L12" s="22"/>
      <c r="M12" s="22"/>
      <c r="N12" s="22">
        <f t="shared" si="0"/>
        <v>1000</v>
      </c>
    </row>
    <row r="13" spans="1:14" x14ac:dyDescent="0.25">
      <c r="A13" s="27"/>
      <c r="B13" s="32"/>
      <c r="C13" s="1"/>
      <c r="D13" s="19"/>
      <c r="E13" s="19"/>
      <c r="F13" s="34"/>
      <c r="G13" s="21"/>
      <c r="H13" s="22"/>
      <c r="I13" s="22"/>
      <c r="J13" s="22"/>
      <c r="K13" s="22"/>
      <c r="L13" s="22"/>
      <c r="M13" s="22"/>
      <c r="N13" s="22">
        <f t="shared" si="0"/>
        <v>0</v>
      </c>
    </row>
    <row r="14" spans="1:14" x14ac:dyDescent="0.25">
      <c r="A14" s="27"/>
      <c r="B14" s="32"/>
      <c r="C14" s="1"/>
      <c r="D14" s="19"/>
      <c r="E14" s="19"/>
      <c r="F14" s="34"/>
      <c r="G14" s="21"/>
      <c r="H14" s="22"/>
      <c r="I14" s="22"/>
      <c r="J14" s="22"/>
      <c r="K14" s="22"/>
      <c r="L14" s="22"/>
      <c r="M14" s="22"/>
      <c r="N14" s="22">
        <f t="shared" si="0"/>
        <v>0</v>
      </c>
    </row>
    <row r="15" spans="1:14" x14ac:dyDescent="0.25">
      <c r="A15" s="27"/>
      <c r="B15" s="32"/>
      <c r="C15" s="24"/>
      <c r="D15" s="19"/>
      <c r="E15" s="19"/>
      <c r="F15" s="34"/>
      <c r="G15" s="21"/>
      <c r="H15" s="22"/>
      <c r="I15" s="22"/>
      <c r="J15" s="22"/>
      <c r="K15" s="22"/>
      <c r="L15" s="22"/>
      <c r="M15" s="22"/>
      <c r="N15" s="22">
        <f t="shared" si="0"/>
        <v>0</v>
      </c>
    </row>
    <row r="16" spans="1:14" x14ac:dyDescent="0.25">
      <c r="A16" s="27"/>
      <c r="B16" s="32"/>
      <c r="C16" s="1"/>
      <c r="D16" s="19"/>
      <c r="E16" s="19"/>
      <c r="F16" s="34"/>
      <c r="G16" s="21"/>
      <c r="H16" s="22"/>
      <c r="I16" s="22"/>
      <c r="J16" s="22"/>
      <c r="K16" s="22"/>
      <c r="L16" s="22"/>
      <c r="M16" s="22"/>
      <c r="N16" s="22">
        <f t="shared" si="0"/>
        <v>0</v>
      </c>
    </row>
    <row r="17" spans="1:14" x14ac:dyDescent="0.25">
      <c r="A17" s="27"/>
      <c r="B17" s="32"/>
      <c r="C17" s="1"/>
      <c r="D17" s="19"/>
      <c r="E17" s="19"/>
      <c r="F17" s="34"/>
      <c r="G17" s="21"/>
      <c r="H17" s="22"/>
      <c r="I17" s="22"/>
      <c r="J17" s="22"/>
      <c r="K17" s="22"/>
      <c r="L17" s="22"/>
      <c r="M17" s="22"/>
      <c r="N17" s="22">
        <f>G17+I17</f>
        <v>0</v>
      </c>
    </row>
    <row r="18" spans="1:14" x14ac:dyDescent="0.25">
      <c r="A18" s="27"/>
      <c r="B18" s="32"/>
      <c r="C18" s="1"/>
      <c r="D18" s="19"/>
      <c r="E18" s="19"/>
      <c r="F18" s="34"/>
      <c r="G18" s="21"/>
      <c r="H18" s="22"/>
      <c r="I18" s="22"/>
      <c r="J18" s="22"/>
      <c r="K18" s="22"/>
      <c r="L18" s="22"/>
      <c r="M18" s="22"/>
      <c r="N18" s="22">
        <f t="shared" si="0"/>
        <v>0</v>
      </c>
    </row>
    <row r="19" spans="1:14" x14ac:dyDescent="0.25">
      <c r="A19" s="27"/>
      <c r="B19" s="35"/>
      <c r="C19" s="36"/>
      <c r="D19" s="19"/>
      <c r="E19" s="19"/>
      <c r="F19" s="33"/>
      <c r="G19" s="21"/>
      <c r="H19" s="22"/>
      <c r="I19" s="22"/>
      <c r="J19" s="22"/>
      <c r="K19" s="22"/>
      <c r="L19" s="22"/>
      <c r="M19" s="22"/>
      <c r="N19" s="22">
        <f t="shared" si="0"/>
        <v>0</v>
      </c>
    </row>
    <row r="20" spans="1:14" x14ac:dyDescent="0.25">
      <c r="A20" s="37"/>
      <c r="B20" s="38"/>
      <c r="C20" s="39"/>
      <c r="D20" s="19"/>
      <c r="E20" s="19"/>
      <c r="F20" s="34"/>
      <c r="G20" s="22"/>
      <c r="H20" s="22"/>
      <c r="I20" s="22"/>
      <c r="J20" s="22"/>
      <c r="K20" s="22"/>
      <c r="L20" s="22"/>
      <c r="M20" s="22"/>
      <c r="N20" s="22">
        <f t="shared" si="0"/>
        <v>0</v>
      </c>
    </row>
    <row r="21" spans="1:14" x14ac:dyDescent="0.25">
      <c r="A21" s="37"/>
      <c r="B21" s="38"/>
      <c r="C21" s="39"/>
      <c r="D21" s="19"/>
      <c r="E21" s="19"/>
      <c r="F21" s="34"/>
      <c r="G21" s="22"/>
      <c r="H21" s="22"/>
      <c r="I21" s="22"/>
      <c r="J21" s="22"/>
      <c r="K21" s="22"/>
      <c r="L21" s="22"/>
      <c r="M21" s="22"/>
      <c r="N21" s="22">
        <f>G21+I21</f>
        <v>0</v>
      </c>
    </row>
    <row r="22" spans="1:14" x14ac:dyDescent="0.25">
      <c r="A22" s="37"/>
      <c r="B22" s="5"/>
      <c r="C22" s="19"/>
      <c r="D22" s="19"/>
      <c r="E22" s="19"/>
      <c r="F22" s="34"/>
      <c r="G22" s="21"/>
      <c r="H22" s="22"/>
      <c r="I22" s="22"/>
      <c r="J22" s="22"/>
      <c r="K22" s="22"/>
      <c r="L22" s="22"/>
      <c r="M22" s="22"/>
      <c r="N22" s="22">
        <f>G22+I22</f>
        <v>0</v>
      </c>
    </row>
    <row r="23" spans="1:14" x14ac:dyDescent="0.25">
      <c r="A23" s="37"/>
      <c r="B23" s="5"/>
      <c r="C23" s="1"/>
      <c r="D23" s="19"/>
      <c r="E23" s="19"/>
      <c r="F23" s="34"/>
      <c r="G23" s="21"/>
      <c r="H23" s="22"/>
      <c r="I23" s="22"/>
      <c r="J23" s="22"/>
      <c r="K23" s="22"/>
      <c r="L23" s="22"/>
      <c r="M23" s="22"/>
      <c r="N23" s="22">
        <f t="shared" si="0"/>
        <v>0</v>
      </c>
    </row>
    <row r="24" spans="1:14" x14ac:dyDescent="0.25">
      <c r="A24" s="37"/>
      <c r="B24" s="5"/>
      <c r="C24" s="1"/>
      <c r="D24" s="19"/>
      <c r="E24" s="19"/>
      <c r="F24" s="34"/>
      <c r="G24" s="21"/>
      <c r="H24" s="22"/>
      <c r="I24" s="22"/>
      <c r="J24" s="22"/>
      <c r="K24" s="22"/>
      <c r="L24" s="22"/>
      <c r="M24" s="22"/>
      <c r="N24" s="22">
        <f>G24+I24</f>
        <v>0</v>
      </c>
    </row>
    <row r="25" spans="1:14" x14ac:dyDescent="0.25">
      <c r="A25" s="37"/>
      <c r="B25" s="5"/>
      <c r="C25" s="1"/>
      <c r="D25" s="19"/>
      <c r="E25" s="19"/>
      <c r="F25" s="34"/>
      <c r="G25" s="21"/>
      <c r="H25" s="22"/>
      <c r="I25" s="22"/>
      <c r="J25" s="22"/>
      <c r="K25" s="22"/>
      <c r="L25" s="22"/>
      <c r="M25" s="22"/>
      <c r="N25" s="22">
        <f>G25+I25</f>
        <v>0</v>
      </c>
    </row>
    <row r="26" spans="1:14" x14ac:dyDescent="0.25">
      <c r="A26" s="37"/>
      <c r="B26" s="5"/>
      <c r="C26" s="1"/>
      <c r="D26" s="19"/>
      <c r="E26" s="19"/>
      <c r="F26" s="34"/>
      <c r="G26" s="21"/>
      <c r="H26" s="22"/>
      <c r="I26" s="22"/>
      <c r="J26" s="22"/>
      <c r="K26" s="22"/>
      <c r="L26" s="22"/>
      <c r="M26" s="22"/>
      <c r="N26" s="22">
        <f>G26+I26</f>
        <v>0</v>
      </c>
    </row>
    <row r="27" spans="1:14" x14ac:dyDescent="0.25">
      <c r="A27" s="37"/>
      <c r="B27" s="5"/>
      <c r="C27" s="1"/>
      <c r="D27" s="19"/>
      <c r="E27" s="19"/>
      <c r="F27" s="34"/>
      <c r="G27" s="21"/>
      <c r="H27" s="22"/>
      <c r="I27" s="22"/>
      <c r="J27" s="22"/>
      <c r="K27" s="22"/>
      <c r="L27" s="22"/>
      <c r="M27" s="22"/>
      <c r="N27" s="22">
        <f>G27+I27</f>
        <v>0</v>
      </c>
    </row>
    <row r="28" spans="1:14" x14ac:dyDescent="0.25">
      <c r="A28" s="37"/>
      <c r="B28" s="5"/>
      <c r="C28" s="1"/>
      <c r="D28" s="19"/>
      <c r="E28" s="19"/>
      <c r="F28" s="34"/>
      <c r="G28" s="21"/>
      <c r="H28" s="22"/>
      <c r="I28" s="22"/>
      <c r="J28" s="22"/>
      <c r="K28" s="22"/>
      <c r="L28" s="22"/>
      <c r="M28" s="22"/>
      <c r="N28" s="22">
        <f>G28+I28</f>
        <v>0</v>
      </c>
    </row>
    <row r="29" spans="1:14" x14ac:dyDescent="0.25">
      <c r="A29" s="37"/>
      <c r="B29" s="5"/>
      <c r="C29" s="1"/>
      <c r="D29" s="19"/>
      <c r="E29" s="19"/>
      <c r="F29" s="34"/>
      <c r="G29" s="21"/>
      <c r="H29" s="22"/>
      <c r="I29" s="22"/>
      <c r="J29" s="22"/>
      <c r="K29" s="22"/>
      <c r="L29" s="22"/>
      <c r="M29" s="22"/>
      <c r="N29" s="22">
        <f t="shared" si="0"/>
        <v>0</v>
      </c>
    </row>
    <row r="30" spans="1:14" x14ac:dyDescent="0.25">
      <c r="A30" s="37"/>
      <c r="B30" s="5"/>
      <c r="C30" s="1"/>
      <c r="D30" s="19"/>
      <c r="E30" s="19"/>
      <c r="F30" s="40"/>
      <c r="G30" s="21"/>
      <c r="H30" s="22"/>
      <c r="I30" s="22"/>
      <c r="J30" s="22"/>
      <c r="K30" s="22"/>
      <c r="L30" s="22"/>
      <c r="M30" s="22"/>
      <c r="N30" s="22">
        <f>SUM(N6:N29)</f>
        <v>299880</v>
      </c>
    </row>
    <row r="31" spans="1:14" x14ac:dyDescent="0.25">
      <c r="A31" s="113" t="s">
        <v>20</v>
      </c>
      <c r="B31" s="115"/>
      <c r="C31" s="41"/>
      <c r="D31" s="41"/>
      <c r="E31" s="41"/>
      <c r="F31" s="42"/>
      <c r="G31" s="21">
        <f>SUM(G6:G30)</f>
        <v>298880</v>
      </c>
      <c r="H31" s="43"/>
      <c r="I31" s="22">
        <f>SUM(I6:I30)</f>
        <v>1000</v>
      </c>
      <c r="J31" s="22">
        <f>SUM(J6:J30)</f>
        <v>103320</v>
      </c>
      <c r="K31" s="22">
        <f>SUM(K6:K30)</f>
        <v>119548</v>
      </c>
      <c r="L31" s="22">
        <f>SUM(L6:L30)</f>
        <v>0</v>
      </c>
      <c r="M31" s="22">
        <f>SUM(M6:M30)</f>
        <v>77012</v>
      </c>
      <c r="N31" s="22">
        <f t="shared" ref="N31" si="1">G31+I31</f>
        <v>299880</v>
      </c>
    </row>
    <row r="32" spans="1:14" x14ac:dyDescent="0.25">
      <c r="A32" s="1"/>
      <c r="B32" s="1"/>
      <c r="C32" s="1"/>
      <c r="D32" s="19"/>
      <c r="E32" s="1"/>
      <c r="F32" s="1"/>
      <c r="G32" s="8"/>
      <c r="H32" s="45" t="s">
        <v>21</v>
      </c>
      <c r="I32" s="46"/>
      <c r="J32" s="47"/>
      <c r="K32" s="48"/>
      <c r="L32" s="41"/>
      <c r="M32" s="47"/>
      <c r="N32" s="8"/>
    </row>
    <row r="33" spans="1:14" x14ac:dyDescent="0.25">
      <c r="A33" s="113" t="s">
        <v>22</v>
      </c>
      <c r="B33" s="115"/>
      <c r="C33" s="1"/>
      <c r="D33" s="19"/>
      <c r="E33" s="118" t="s">
        <v>23</v>
      </c>
      <c r="F33" s="119"/>
      <c r="G33" s="120" t="s">
        <v>377</v>
      </c>
      <c r="H33" s="121"/>
      <c r="I33" s="121"/>
      <c r="J33" s="121"/>
      <c r="K33" s="121"/>
      <c r="L33" s="121"/>
      <c r="M33" s="121"/>
      <c r="N33" s="122"/>
    </row>
    <row r="34" spans="1:14" x14ac:dyDescent="0.25">
      <c r="A34" s="113" t="s">
        <v>24</v>
      </c>
      <c r="B34" s="115"/>
      <c r="C34" s="49"/>
      <c r="D34" s="1"/>
      <c r="E34" s="118">
        <v>540</v>
      </c>
      <c r="F34" s="129"/>
      <c r="G34" s="123"/>
      <c r="H34" s="124"/>
      <c r="I34" s="124"/>
      <c r="J34" s="124"/>
      <c r="K34" s="124"/>
      <c r="L34" s="124"/>
      <c r="M34" s="124"/>
      <c r="N34" s="125"/>
    </row>
    <row r="35" spans="1:14" x14ac:dyDescent="0.25">
      <c r="A35" s="113" t="s">
        <v>25</v>
      </c>
      <c r="B35" s="115"/>
      <c r="C35" s="50">
        <v>103</v>
      </c>
      <c r="D35" s="1"/>
      <c r="E35" s="1"/>
      <c r="F35" s="104"/>
      <c r="G35" s="123"/>
      <c r="H35" s="124"/>
      <c r="I35" s="124"/>
      <c r="J35" s="124"/>
      <c r="K35" s="124"/>
      <c r="L35" s="124"/>
      <c r="M35" s="124"/>
      <c r="N35" s="125"/>
    </row>
    <row r="36" spans="1:14" x14ac:dyDescent="0.25">
      <c r="A36" s="130"/>
      <c r="B36" s="131"/>
      <c r="C36" s="21">
        <f>C35*E34</f>
        <v>55620</v>
      </c>
      <c r="D36" s="1"/>
      <c r="E36" s="1"/>
      <c r="F36" s="104"/>
      <c r="G36" s="123"/>
      <c r="H36" s="124"/>
      <c r="I36" s="124"/>
      <c r="J36" s="124"/>
      <c r="K36" s="124"/>
      <c r="L36" s="124"/>
      <c r="M36" s="124"/>
      <c r="N36" s="125"/>
    </row>
    <row r="37" spans="1:14" x14ac:dyDescent="0.25">
      <c r="A37" s="113" t="s">
        <v>26</v>
      </c>
      <c r="B37" s="115"/>
      <c r="C37" s="44">
        <v>47700</v>
      </c>
      <c r="D37" s="1"/>
      <c r="E37" s="1"/>
      <c r="F37" s="104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A38" s="113" t="s">
        <v>19</v>
      </c>
      <c r="B38" s="115"/>
      <c r="C38" s="21">
        <f>C36+C37</f>
        <v>103320</v>
      </c>
      <c r="D38" s="1"/>
      <c r="E38" s="1"/>
      <c r="F38" s="104"/>
      <c r="G38" s="126"/>
      <c r="H38" s="127"/>
      <c r="I38" s="127"/>
      <c r="J38" s="127"/>
      <c r="K38" s="127"/>
      <c r="L38" s="127"/>
      <c r="M38" s="127"/>
      <c r="N38" s="128"/>
    </row>
    <row r="41" spans="1:14" x14ac:dyDescent="0.25">
      <c r="C41" s="52"/>
    </row>
  </sheetData>
  <mergeCells count="18">
    <mergeCell ref="A37:B37"/>
    <mergeCell ref="G37:N37"/>
    <mergeCell ref="A38:B38"/>
    <mergeCell ref="G38:N38"/>
    <mergeCell ref="A34:B34"/>
    <mergeCell ref="E34:F34"/>
    <mergeCell ref="G34:N34"/>
    <mergeCell ref="A35:B35"/>
    <mergeCell ref="G35:N35"/>
    <mergeCell ref="A36:B36"/>
    <mergeCell ref="G36:N36"/>
    <mergeCell ref="B3:C3"/>
    <mergeCell ref="D3:G3"/>
    <mergeCell ref="H4:I4"/>
    <mergeCell ref="A31:B31"/>
    <mergeCell ref="A33:B33"/>
    <mergeCell ref="E33:F33"/>
    <mergeCell ref="G33:N33"/>
  </mergeCells>
  <printOptions horizontalCentered="1" headings="1" gridLines="1"/>
  <pageMargins left="0.25" right="0.25" top="0.75" bottom="0.75" header="0.3" footer="0.3"/>
  <pageSetup paperSize="9" scale="70" fitToWidth="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60</vt:i4>
      </vt:variant>
      <vt:variant>
        <vt:lpstr>Rangos con nombre</vt:lpstr>
      </vt:variant>
      <vt:variant>
        <vt:i4>60</vt:i4>
      </vt:variant>
    </vt:vector>
  </HeadingPairs>
  <TitlesOfParts>
    <vt:vector size="120" baseType="lpstr">
      <vt:lpstr>SEPTIEMBRE 30 PM </vt:lpstr>
      <vt:lpstr>SEPTIEMBRE 30 AM </vt:lpstr>
      <vt:lpstr>SEPTIEMBRE 29 PM</vt:lpstr>
      <vt:lpstr>SEPTIEMBRE 29 AM</vt:lpstr>
      <vt:lpstr>SEPTIEMBRE 28 PM </vt:lpstr>
      <vt:lpstr>SEPTIEMBRE 28 AM</vt:lpstr>
      <vt:lpstr>SEPTIEMBRE 27 PM</vt:lpstr>
      <vt:lpstr>SEPTIEMBRE 27 AM</vt:lpstr>
      <vt:lpstr>SEPTIEMBRE 26 PM</vt:lpstr>
      <vt:lpstr>SEPTIEMBRE 26 AM </vt:lpstr>
      <vt:lpstr>SEPTIEMBRE 25 PM</vt:lpstr>
      <vt:lpstr>SEPTIEMBRE 25 AM</vt:lpstr>
      <vt:lpstr>SEPTIEMBRE 24 PM</vt:lpstr>
      <vt:lpstr>SEPTIEMBRE 24 AM</vt:lpstr>
      <vt:lpstr>SEPTIEMBRE 23 PM</vt:lpstr>
      <vt:lpstr>SEPTIEMBRE 23 AM </vt:lpstr>
      <vt:lpstr>SEPTIEMBRE 22 PM</vt:lpstr>
      <vt:lpstr>SEPTIEMBRE 22 AM</vt:lpstr>
      <vt:lpstr>SEPTIEMBRE 21 PM</vt:lpstr>
      <vt:lpstr>SEPTIEMBRE 21 AM</vt:lpstr>
      <vt:lpstr>SEPTIEMBRE 20 PM</vt:lpstr>
      <vt:lpstr>SEPTIEMBRE 20 AM</vt:lpstr>
      <vt:lpstr>SEPTIEMBRE 19 PM</vt:lpstr>
      <vt:lpstr>SEPTIEMBRE 19 AM</vt:lpstr>
      <vt:lpstr>SEPTIEMBRE 18 PM</vt:lpstr>
      <vt:lpstr>SEPTIEMBRE 18 AM</vt:lpstr>
      <vt:lpstr>SEPTIEMBRE 17 PM</vt:lpstr>
      <vt:lpstr>SEPTIEMBRE 17 AM</vt:lpstr>
      <vt:lpstr>SEPTIEMBRE 16 PM</vt:lpstr>
      <vt:lpstr>SEPTIEMBRE 16 AM</vt:lpstr>
      <vt:lpstr>SEPTIEMBRE 15 PM</vt:lpstr>
      <vt:lpstr>SEPTIEMBRE 15 AM</vt:lpstr>
      <vt:lpstr>SEPTIEMBRE 14 PM</vt:lpstr>
      <vt:lpstr>SEPTIEMBRE 14 AM </vt:lpstr>
      <vt:lpstr>SEPTIEMBRE 13 PM</vt:lpstr>
      <vt:lpstr>SEPTIEMBRE 13 AM</vt:lpstr>
      <vt:lpstr>SEPTIEMBRE 12 PM</vt:lpstr>
      <vt:lpstr>SEPTIEMBRE 12 AM </vt:lpstr>
      <vt:lpstr>SEPTIEMBRE 11 PM </vt:lpstr>
      <vt:lpstr>SEPTIEMBRE 11 AM</vt:lpstr>
      <vt:lpstr>SEPTIEMBRE 10 PM</vt:lpstr>
      <vt:lpstr>SEPTIEMBRE 10 AM</vt:lpstr>
      <vt:lpstr>SEPTIEMBRE 09 PM</vt:lpstr>
      <vt:lpstr>SEPTIEMBRE 09 AM </vt:lpstr>
      <vt:lpstr>SEPTIEMBRE 08 PM</vt:lpstr>
      <vt:lpstr>SEPTIEMBRE 08 AM </vt:lpstr>
      <vt:lpstr>SEPTIEMBRE 07 PM</vt:lpstr>
      <vt:lpstr>SEPTIEMBRE 07 AM </vt:lpstr>
      <vt:lpstr>SEPTIEMBRE 06 PM</vt:lpstr>
      <vt:lpstr>SEPTIEMBRE 06 AM</vt:lpstr>
      <vt:lpstr>SEPTIEMBRE 05 PM</vt:lpstr>
      <vt:lpstr>SEPTIEMBRE 05 AM</vt:lpstr>
      <vt:lpstr>SEPTIEMBRE 04 PM</vt:lpstr>
      <vt:lpstr>SEPTIEMBRE 04 AM</vt:lpstr>
      <vt:lpstr>SEPTIEMBRE 03 PM</vt:lpstr>
      <vt:lpstr>SEPTIEMBRE 03 AM </vt:lpstr>
      <vt:lpstr>SEPTIEMBRE 02 PM</vt:lpstr>
      <vt:lpstr>SEPTIEMBRE 02 AM</vt:lpstr>
      <vt:lpstr>SEPTIEMBRE 01 PM</vt:lpstr>
      <vt:lpstr>SEPTIEMBRE 01 AM</vt:lpstr>
      <vt:lpstr>'SEPTIEMBRE 01 AM'!Área_de_impresión</vt:lpstr>
      <vt:lpstr>'SEPTIEMBRE 01 PM'!Área_de_impresión</vt:lpstr>
      <vt:lpstr>'SEPTIEMBRE 02 AM'!Área_de_impresión</vt:lpstr>
      <vt:lpstr>'SEPTIEMBRE 02 PM'!Área_de_impresión</vt:lpstr>
      <vt:lpstr>'SEPTIEMBRE 03 AM '!Área_de_impresión</vt:lpstr>
      <vt:lpstr>'SEPTIEMBRE 03 PM'!Área_de_impresión</vt:lpstr>
      <vt:lpstr>'SEPTIEMBRE 04 AM'!Área_de_impresión</vt:lpstr>
      <vt:lpstr>'SEPTIEMBRE 04 PM'!Área_de_impresión</vt:lpstr>
      <vt:lpstr>'SEPTIEMBRE 05 AM'!Área_de_impresión</vt:lpstr>
      <vt:lpstr>'SEPTIEMBRE 05 PM'!Área_de_impresión</vt:lpstr>
      <vt:lpstr>'SEPTIEMBRE 06 AM'!Área_de_impresión</vt:lpstr>
      <vt:lpstr>'SEPTIEMBRE 06 PM'!Área_de_impresión</vt:lpstr>
      <vt:lpstr>'SEPTIEMBRE 07 AM '!Área_de_impresión</vt:lpstr>
      <vt:lpstr>'SEPTIEMBRE 07 PM'!Área_de_impresión</vt:lpstr>
      <vt:lpstr>'SEPTIEMBRE 08 AM '!Área_de_impresión</vt:lpstr>
      <vt:lpstr>'SEPTIEMBRE 08 PM'!Área_de_impresión</vt:lpstr>
      <vt:lpstr>'SEPTIEMBRE 09 AM '!Área_de_impresión</vt:lpstr>
      <vt:lpstr>'SEPTIEMBRE 09 PM'!Área_de_impresión</vt:lpstr>
      <vt:lpstr>'SEPTIEMBRE 10 AM'!Área_de_impresión</vt:lpstr>
      <vt:lpstr>'SEPTIEMBRE 10 PM'!Área_de_impresión</vt:lpstr>
      <vt:lpstr>'SEPTIEMBRE 11 AM'!Área_de_impresión</vt:lpstr>
      <vt:lpstr>'SEPTIEMBRE 11 PM '!Área_de_impresión</vt:lpstr>
      <vt:lpstr>'SEPTIEMBRE 12 AM '!Área_de_impresión</vt:lpstr>
      <vt:lpstr>'SEPTIEMBRE 12 PM'!Área_de_impresión</vt:lpstr>
      <vt:lpstr>'SEPTIEMBRE 13 AM'!Área_de_impresión</vt:lpstr>
      <vt:lpstr>'SEPTIEMBRE 13 PM'!Área_de_impresión</vt:lpstr>
      <vt:lpstr>'SEPTIEMBRE 14 AM '!Área_de_impresión</vt:lpstr>
      <vt:lpstr>'SEPTIEMBRE 14 PM'!Área_de_impresión</vt:lpstr>
      <vt:lpstr>'SEPTIEMBRE 15 AM'!Área_de_impresión</vt:lpstr>
      <vt:lpstr>'SEPTIEMBRE 15 PM'!Área_de_impresión</vt:lpstr>
      <vt:lpstr>'SEPTIEMBRE 16 AM'!Área_de_impresión</vt:lpstr>
      <vt:lpstr>'SEPTIEMBRE 16 PM'!Área_de_impresión</vt:lpstr>
      <vt:lpstr>'SEPTIEMBRE 17 AM'!Área_de_impresión</vt:lpstr>
      <vt:lpstr>'SEPTIEMBRE 17 PM'!Área_de_impresión</vt:lpstr>
      <vt:lpstr>'SEPTIEMBRE 18 AM'!Área_de_impresión</vt:lpstr>
      <vt:lpstr>'SEPTIEMBRE 18 PM'!Área_de_impresión</vt:lpstr>
      <vt:lpstr>'SEPTIEMBRE 19 AM'!Área_de_impresión</vt:lpstr>
      <vt:lpstr>'SEPTIEMBRE 19 PM'!Área_de_impresión</vt:lpstr>
      <vt:lpstr>'SEPTIEMBRE 20 AM'!Área_de_impresión</vt:lpstr>
      <vt:lpstr>'SEPTIEMBRE 20 PM'!Área_de_impresión</vt:lpstr>
      <vt:lpstr>'SEPTIEMBRE 21 AM'!Área_de_impresión</vt:lpstr>
      <vt:lpstr>'SEPTIEMBRE 21 PM'!Área_de_impresión</vt:lpstr>
      <vt:lpstr>'SEPTIEMBRE 22 AM'!Área_de_impresión</vt:lpstr>
      <vt:lpstr>'SEPTIEMBRE 22 PM'!Área_de_impresión</vt:lpstr>
      <vt:lpstr>'SEPTIEMBRE 23 AM '!Área_de_impresión</vt:lpstr>
      <vt:lpstr>'SEPTIEMBRE 23 PM'!Área_de_impresión</vt:lpstr>
      <vt:lpstr>'SEPTIEMBRE 24 AM'!Área_de_impresión</vt:lpstr>
      <vt:lpstr>'SEPTIEMBRE 24 PM'!Área_de_impresión</vt:lpstr>
      <vt:lpstr>'SEPTIEMBRE 25 AM'!Área_de_impresión</vt:lpstr>
      <vt:lpstr>'SEPTIEMBRE 25 PM'!Área_de_impresión</vt:lpstr>
      <vt:lpstr>'SEPTIEMBRE 26 AM '!Área_de_impresión</vt:lpstr>
      <vt:lpstr>'SEPTIEMBRE 26 PM'!Área_de_impresión</vt:lpstr>
      <vt:lpstr>'SEPTIEMBRE 27 AM'!Área_de_impresión</vt:lpstr>
      <vt:lpstr>'SEPTIEMBRE 27 PM'!Área_de_impresión</vt:lpstr>
      <vt:lpstr>'SEPTIEMBRE 28 AM'!Área_de_impresión</vt:lpstr>
      <vt:lpstr>'SEPTIEMBRE 28 PM '!Área_de_impresión</vt:lpstr>
      <vt:lpstr>'SEPTIEMBRE 29 AM'!Área_de_impresión</vt:lpstr>
      <vt:lpstr>'SEPTIEMBRE 29 PM'!Área_de_impresión</vt:lpstr>
      <vt:lpstr>'SEPTIEMBRE 30 AM '!Área_de_impresión</vt:lpstr>
      <vt:lpstr>'SEPTIEMBRE 30 PM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Recepcion</dc:creator>
  <cp:lastModifiedBy>admin</cp:lastModifiedBy>
  <cp:lastPrinted>2014-10-01T03:49:02Z</cp:lastPrinted>
  <dcterms:created xsi:type="dcterms:W3CDTF">2014-08-01T18:25:05Z</dcterms:created>
  <dcterms:modified xsi:type="dcterms:W3CDTF">2014-10-01T03:52:26Z</dcterms:modified>
</cp:coreProperties>
</file>