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735" windowWidth="20115" windowHeight="4335" firstSheet="19" activeTab="22"/>
  </bookViews>
  <sheets>
    <sheet name="ABRIL 30 PM " sheetId="61" r:id="rId1"/>
    <sheet name="ABRIL 30 AM" sheetId="60" r:id="rId2"/>
    <sheet name="ABRIL 29 PM" sheetId="59" r:id="rId3"/>
    <sheet name="ABRIL 29 AM " sheetId="58" r:id="rId4"/>
    <sheet name="ABRIL 28 PM" sheetId="57" r:id="rId5"/>
    <sheet name="ABRIL 28 AM" sheetId="56" r:id="rId6"/>
    <sheet name="ABRIL 27 PM" sheetId="55" r:id="rId7"/>
    <sheet name="ABRIL 27 AM" sheetId="54" r:id="rId8"/>
    <sheet name="ABRIL 26 PM" sheetId="53" r:id="rId9"/>
    <sheet name="ABRIL 26 AM " sheetId="52" r:id="rId10"/>
    <sheet name="ABRIL 25 PM" sheetId="51" r:id="rId11"/>
    <sheet name="ABRIL 25 AM" sheetId="50" r:id="rId12"/>
    <sheet name="ABRIL 24 PM" sheetId="49" r:id="rId13"/>
    <sheet name="ABRIL 24 AM" sheetId="64" r:id="rId14"/>
    <sheet name="ABRIL 23 PM " sheetId="48" r:id="rId15"/>
    <sheet name="ABRIL 23 AM" sheetId="47" r:id="rId16"/>
    <sheet name="ABRIL 22 PM" sheetId="46" r:id="rId17"/>
    <sheet name="ABRIL 22 AM" sheetId="45" r:id="rId18"/>
    <sheet name="ABRIL 21 PM" sheetId="44" r:id="rId19"/>
    <sheet name="ABRIL 21 AM " sheetId="42" r:id="rId20"/>
    <sheet name="ABRIL 20 PM" sheetId="41" r:id="rId21"/>
    <sheet name="ABRIL 20 AM" sheetId="39" r:id="rId22"/>
    <sheet name="ABRIL 19 PM" sheetId="38" r:id="rId23"/>
    <sheet name="ABRIL 19 AM " sheetId="37" r:id="rId24"/>
    <sheet name="ABRIL 18 PM " sheetId="36" r:id="rId25"/>
    <sheet name="ABRIL 18 AM" sheetId="35" r:id="rId26"/>
    <sheet name="ABRIL 17 PM" sheetId="34" r:id="rId27"/>
    <sheet name="ABRIL 17 AM" sheetId="33" r:id="rId28"/>
    <sheet name="ABRIL 16 PM " sheetId="32" r:id="rId29"/>
    <sheet name="ABRIL 16 AM" sheetId="31" r:id="rId30"/>
    <sheet name="ABRIL 15 PM" sheetId="30" r:id="rId31"/>
    <sheet name="ABRIL 15 AM " sheetId="29" r:id="rId32"/>
    <sheet name="ABRIL 14 PM " sheetId="28" r:id="rId33"/>
    <sheet name="ABRIL 14 AM" sheetId="27" r:id="rId34"/>
    <sheet name="ABRIL 13 PM" sheetId="26" r:id="rId35"/>
    <sheet name="ABRIL 13 AM " sheetId="25" r:id="rId36"/>
    <sheet name="ABRIL 12 PM" sheetId="24" r:id="rId37"/>
    <sheet name="ABRIL 12 AM" sheetId="23" r:id="rId38"/>
    <sheet name="ABRIL 11 PM" sheetId="22" r:id="rId39"/>
    <sheet name="ABRIL 11 AM" sheetId="21" r:id="rId40"/>
    <sheet name="ABRIL 10 PM " sheetId="20" r:id="rId41"/>
    <sheet name="ABRIL 10 AM" sheetId="19" r:id="rId42"/>
    <sheet name="ABRIL 09 PM" sheetId="18" r:id="rId43"/>
    <sheet name="ABRIL 09 AM " sheetId="17" r:id="rId44"/>
    <sheet name="ABRIL 08 PM" sheetId="16" r:id="rId45"/>
    <sheet name="ABRIL 08 AM" sheetId="15" r:id="rId46"/>
    <sheet name="ABRIL 07 PM" sheetId="14" r:id="rId47"/>
    <sheet name=" ABRIL 07 AM" sheetId="13" r:id="rId48"/>
    <sheet name="ABRIL 06 PM" sheetId="12" r:id="rId49"/>
    <sheet name="ABRIL 06 AM" sheetId="11" r:id="rId50"/>
    <sheet name="ABRIL 05 PM" sheetId="10" r:id="rId51"/>
    <sheet name="ABRIL 05 AM" sheetId="9" r:id="rId52"/>
    <sheet name="ABRIL 04 PM" sheetId="8" r:id="rId53"/>
    <sheet name="ABRIL 04 AM " sheetId="7" r:id="rId54"/>
    <sheet name="ABRIL 03 PM " sheetId="6" r:id="rId55"/>
    <sheet name="ABRIL 03 AM" sheetId="5" r:id="rId56"/>
    <sheet name="ABRIL 02 PM" sheetId="4" r:id="rId57"/>
    <sheet name="ABRIL 02 AM" sheetId="3" r:id="rId58"/>
    <sheet name="ABRIL 01 PM " sheetId="2" r:id="rId59"/>
    <sheet name="ABRIL 01 AM" sheetId="1" r:id="rId60"/>
  </sheets>
  <definedNames>
    <definedName name="_xlnm._FilterDatabase" localSheetId="35" hidden="1">'ABRIL 13 AM '!$B$6:$M$13</definedName>
    <definedName name="_xlnm.Print_Area" localSheetId="47">' ABRIL 07 AM'!$A$1:$N$34</definedName>
    <definedName name="_xlnm.Print_Area" localSheetId="59">'ABRIL 01 AM'!$A$1:$N$34</definedName>
    <definedName name="_xlnm.Print_Area" localSheetId="58">'ABRIL 01 PM '!$A$1:$N$34</definedName>
    <definedName name="_xlnm.Print_Area" localSheetId="57">'ABRIL 02 AM'!$A$1:$N$34</definedName>
    <definedName name="_xlnm.Print_Area" localSheetId="56">'ABRIL 02 PM'!$A$4:$N$34</definedName>
    <definedName name="_xlnm.Print_Area" localSheetId="55">'ABRIL 03 AM'!$A$1:$N$34</definedName>
    <definedName name="_xlnm.Print_Area" localSheetId="54">'ABRIL 03 PM '!$A$1:$N$34</definedName>
    <definedName name="_xlnm.Print_Area" localSheetId="53">'ABRIL 04 AM '!$A$1:$N$34</definedName>
    <definedName name="_xlnm.Print_Area" localSheetId="52">'ABRIL 04 PM'!$A$1:$N$34</definedName>
    <definedName name="_xlnm.Print_Area" localSheetId="51">'ABRIL 05 AM'!$A$1:$N$34</definedName>
    <definedName name="_xlnm.Print_Area" localSheetId="50">'ABRIL 05 PM'!$A$1:$N$34</definedName>
    <definedName name="_xlnm.Print_Area" localSheetId="49">'ABRIL 06 AM'!$A$1:$N$34</definedName>
    <definedName name="_xlnm.Print_Area" localSheetId="48">'ABRIL 06 PM'!$A$1:$N$34</definedName>
    <definedName name="_xlnm.Print_Area" localSheetId="46">'ABRIL 07 PM'!$A$1:$N$34</definedName>
    <definedName name="_xlnm.Print_Area" localSheetId="45">'ABRIL 08 AM'!$A$1:$N$34</definedName>
    <definedName name="_xlnm.Print_Area" localSheetId="44">'ABRIL 08 PM'!$A$1:$N$34</definedName>
    <definedName name="_xlnm.Print_Area" localSheetId="43">'ABRIL 09 AM '!$A$1:$N$34</definedName>
    <definedName name="_xlnm.Print_Area" localSheetId="42">'ABRIL 09 PM'!$A$1:$N$34</definedName>
    <definedName name="_xlnm.Print_Area" localSheetId="41">'ABRIL 10 AM'!$A$1:$N$34</definedName>
    <definedName name="_xlnm.Print_Area" localSheetId="40">'ABRIL 10 PM '!$A$1:$N$34</definedName>
    <definedName name="_xlnm.Print_Area" localSheetId="39">'ABRIL 11 AM'!$A$1:$N$34</definedName>
    <definedName name="_xlnm.Print_Area" localSheetId="38">'ABRIL 11 PM'!$A$1:$N$34</definedName>
    <definedName name="_xlnm.Print_Area" localSheetId="37">'ABRIL 12 AM'!$A$1:$N$34</definedName>
    <definedName name="_xlnm.Print_Area" localSheetId="36">'ABRIL 12 PM'!$A$1:$N$34</definedName>
    <definedName name="_xlnm.Print_Area" localSheetId="35">'ABRIL 13 AM '!$A$1:$N$34</definedName>
    <definedName name="_xlnm.Print_Area" localSheetId="34">'ABRIL 13 PM'!$A$1:$N$34</definedName>
    <definedName name="_xlnm.Print_Area" localSheetId="33">'ABRIL 14 AM'!$A$1:$N$34</definedName>
    <definedName name="_xlnm.Print_Area" localSheetId="32">'ABRIL 14 PM '!$A$1:$N$34</definedName>
    <definedName name="_xlnm.Print_Area" localSheetId="31">'ABRIL 15 AM '!$A$1:$N$34</definedName>
    <definedName name="_xlnm.Print_Area" localSheetId="30">'ABRIL 15 PM'!$A$1:$N$34</definedName>
    <definedName name="_xlnm.Print_Area" localSheetId="29">'ABRIL 16 AM'!$A$1:$N$34</definedName>
    <definedName name="_xlnm.Print_Area" localSheetId="28">'ABRIL 16 PM '!$A$1:$N$34</definedName>
    <definedName name="_xlnm.Print_Area" localSheetId="27">'ABRIL 17 AM'!$A$1:$N$34</definedName>
    <definedName name="_xlnm.Print_Area" localSheetId="26">'ABRIL 17 PM'!$A$1:$N$34</definedName>
    <definedName name="_xlnm.Print_Area" localSheetId="25">'ABRIL 18 AM'!$A$1:$N$34</definedName>
    <definedName name="_xlnm.Print_Area" localSheetId="24">'ABRIL 18 PM '!$A$1:$N$34</definedName>
    <definedName name="_xlnm.Print_Area" localSheetId="23">'ABRIL 19 AM '!$A$1:$N$34</definedName>
    <definedName name="_xlnm.Print_Area" localSheetId="22">'ABRIL 19 PM'!$A$1:$N$34</definedName>
    <definedName name="_xlnm.Print_Area" localSheetId="21">'ABRIL 20 AM'!$A$1:$N$34</definedName>
    <definedName name="_xlnm.Print_Area" localSheetId="20">'ABRIL 20 PM'!$A$1:$N$34</definedName>
    <definedName name="_xlnm.Print_Area" localSheetId="19">'ABRIL 21 AM '!$A$1:$N$34</definedName>
    <definedName name="_xlnm.Print_Area" localSheetId="18">'ABRIL 21 PM'!$A$1:$N$34</definedName>
    <definedName name="_xlnm.Print_Area" localSheetId="17">'ABRIL 22 AM'!$A$1:$N$34</definedName>
    <definedName name="_xlnm.Print_Area" localSheetId="16">'ABRIL 22 PM'!$A$1:$N$34</definedName>
    <definedName name="_xlnm.Print_Area" localSheetId="15">'ABRIL 23 AM'!$A$1:$N$34</definedName>
    <definedName name="_xlnm.Print_Area" localSheetId="14">'ABRIL 23 PM '!$A$1:$N$34</definedName>
    <definedName name="_xlnm.Print_Area" localSheetId="13">'ABRIL 24 AM'!$A$1:$N$34</definedName>
    <definedName name="_xlnm.Print_Area" localSheetId="12">'ABRIL 24 PM'!$A$1:$N$34</definedName>
    <definedName name="_xlnm.Print_Area" localSheetId="11">'ABRIL 25 AM'!$A$1:$N$34</definedName>
    <definedName name="_xlnm.Print_Area" localSheetId="10">'ABRIL 25 PM'!$A$1:$N$34</definedName>
    <definedName name="_xlnm.Print_Area" localSheetId="9">'ABRIL 26 AM '!$A$1:$N$34</definedName>
    <definedName name="_xlnm.Print_Area" localSheetId="8">'ABRIL 26 PM'!$A$1:$N$34</definedName>
    <definedName name="_xlnm.Print_Area" localSheetId="7">'ABRIL 27 AM'!$A$1:$N$34</definedName>
    <definedName name="_xlnm.Print_Area" localSheetId="6">'ABRIL 27 PM'!$A$1:$N$34</definedName>
    <definedName name="_xlnm.Print_Area" localSheetId="5">'ABRIL 28 AM'!$A$1:$N$34</definedName>
    <definedName name="_xlnm.Print_Area" localSheetId="4">'ABRIL 28 PM'!$A$1:$N$34</definedName>
    <definedName name="_xlnm.Print_Area" localSheetId="3">'ABRIL 29 AM '!$A$1:$N$34</definedName>
    <definedName name="_xlnm.Print_Area" localSheetId="2">'ABRIL 29 PM'!$A$1:$N$34</definedName>
    <definedName name="_xlnm.Print_Area" localSheetId="1">'ABRIL 30 AM'!$A$1:$N$34</definedName>
    <definedName name="_xlnm.Print_Area" localSheetId="0">'ABRIL 30 PM '!$A$1:$N$34</definedName>
  </definedNames>
  <calcPr calcId="144525"/>
</workbook>
</file>

<file path=xl/calcChain.xml><?xml version="1.0" encoding="utf-8"?>
<calcChain xmlns="http://schemas.openxmlformats.org/spreadsheetml/2006/main">
  <c r="N6" i="42" l="1"/>
  <c r="C32" i="64" l="1"/>
  <c r="C34" i="64" s="1"/>
  <c r="M27" i="64"/>
  <c r="L27" i="64"/>
  <c r="K27" i="64"/>
  <c r="J27" i="64"/>
  <c r="I27" i="64"/>
  <c r="G27" i="64"/>
  <c r="N25" i="64"/>
  <c r="N24" i="64"/>
  <c r="N23" i="64"/>
  <c r="N22" i="64"/>
  <c r="N21" i="64"/>
  <c r="N20" i="64"/>
  <c r="N19" i="64"/>
  <c r="N18" i="64"/>
  <c r="N17" i="64"/>
  <c r="N16" i="64"/>
  <c r="N15" i="64"/>
  <c r="N14" i="64"/>
  <c r="N13" i="64"/>
  <c r="N12" i="64"/>
  <c r="N11" i="64"/>
  <c r="N10" i="64"/>
  <c r="N9" i="64"/>
  <c r="N8" i="64"/>
  <c r="N7" i="64"/>
  <c r="N6" i="64"/>
  <c r="N6" i="44"/>
  <c r="N6" i="10"/>
  <c r="N7" i="10"/>
  <c r="N27" i="64" l="1"/>
  <c r="N26" i="64"/>
  <c r="C32" i="61"/>
  <c r="C34" i="61" s="1"/>
  <c r="M27" i="61"/>
  <c r="L27" i="61"/>
  <c r="K27" i="61"/>
  <c r="J27" i="61"/>
  <c r="I27" i="61"/>
  <c r="G27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7" i="61" l="1"/>
  <c r="N26" i="61"/>
  <c r="C32" i="60"/>
  <c r="C34" i="60" s="1"/>
  <c r="M27" i="60"/>
  <c r="L27" i="60"/>
  <c r="K27" i="60"/>
  <c r="J27" i="60"/>
  <c r="I27" i="60"/>
  <c r="G27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7" i="60" l="1"/>
  <c r="N26" i="60"/>
  <c r="C32" i="59"/>
  <c r="C34" i="59" s="1"/>
  <c r="M27" i="59"/>
  <c r="L27" i="59"/>
  <c r="K27" i="59"/>
  <c r="J27" i="59"/>
  <c r="I27" i="59"/>
  <c r="G27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6" i="59" l="1"/>
  <c r="N27" i="59"/>
  <c r="C32" i="58"/>
  <c r="C34" i="58" s="1"/>
  <c r="M27" i="58"/>
  <c r="L27" i="58"/>
  <c r="K27" i="58"/>
  <c r="J27" i="58"/>
  <c r="I27" i="58"/>
  <c r="G27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7" i="58" l="1"/>
  <c r="N26" i="58"/>
  <c r="C32" i="57"/>
  <c r="C34" i="57" s="1"/>
  <c r="M27" i="57"/>
  <c r="L27" i="57"/>
  <c r="K27" i="57"/>
  <c r="J27" i="57"/>
  <c r="I27" i="57"/>
  <c r="G27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6" i="57" l="1"/>
  <c r="N27" i="57"/>
  <c r="C32" i="56"/>
  <c r="C34" i="56" s="1"/>
  <c r="M27" i="56"/>
  <c r="L27" i="56"/>
  <c r="K27" i="56"/>
  <c r="J27" i="56"/>
  <c r="I27" i="56"/>
  <c r="G27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6" i="56" l="1"/>
  <c r="N27" i="56"/>
  <c r="C32" i="55"/>
  <c r="C34" i="55" s="1"/>
  <c r="M27" i="55"/>
  <c r="L27" i="55"/>
  <c r="K27" i="55"/>
  <c r="J27" i="55"/>
  <c r="I27" i="55"/>
  <c r="G27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7" i="55" l="1"/>
  <c r="N26" i="55"/>
  <c r="C32" i="54"/>
  <c r="C34" i="54" s="1"/>
  <c r="M27" i="54"/>
  <c r="L27" i="54"/>
  <c r="K27" i="54"/>
  <c r="J27" i="54"/>
  <c r="I27" i="54"/>
  <c r="G27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7" i="54" l="1"/>
  <c r="N26" i="54"/>
  <c r="C32" i="53"/>
  <c r="C34" i="53" s="1"/>
  <c r="M27" i="53"/>
  <c r="L27" i="53"/>
  <c r="K27" i="53"/>
  <c r="J27" i="53"/>
  <c r="I27" i="53"/>
  <c r="G27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7" i="53" l="1"/>
  <c r="N26" i="53"/>
  <c r="C32" i="52"/>
  <c r="C34" i="52" s="1"/>
  <c r="M27" i="52"/>
  <c r="L27" i="52"/>
  <c r="K27" i="52"/>
  <c r="J27" i="52"/>
  <c r="I27" i="52"/>
  <c r="G27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7" i="52" l="1"/>
  <c r="N26" i="52"/>
  <c r="C32" i="51"/>
  <c r="C34" i="51" s="1"/>
  <c r="M27" i="51"/>
  <c r="L27" i="51"/>
  <c r="K27" i="51"/>
  <c r="J27" i="51"/>
  <c r="I27" i="51"/>
  <c r="G27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7" i="51" l="1"/>
  <c r="N26" i="51"/>
  <c r="C32" i="50"/>
  <c r="C34" i="50" s="1"/>
  <c r="M27" i="50"/>
  <c r="L27" i="50"/>
  <c r="K27" i="50"/>
  <c r="J27" i="50"/>
  <c r="I27" i="50"/>
  <c r="G27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7" i="50" l="1"/>
  <c r="N26" i="50"/>
  <c r="C32" i="49"/>
  <c r="C34" i="49" s="1"/>
  <c r="M27" i="49"/>
  <c r="L27" i="49"/>
  <c r="K27" i="49"/>
  <c r="J27" i="49"/>
  <c r="I27" i="49"/>
  <c r="G27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6" i="49" l="1"/>
  <c r="N27" i="49"/>
  <c r="C32" i="48"/>
  <c r="C34" i="48" s="1"/>
  <c r="M27" i="48"/>
  <c r="L27" i="48"/>
  <c r="K27" i="48"/>
  <c r="J27" i="48"/>
  <c r="I27" i="48"/>
  <c r="G27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7" i="48" l="1"/>
  <c r="N26" i="48"/>
  <c r="C32" i="46"/>
  <c r="C32" i="47"/>
  <c r="C34" i="47" s="1"/>
  <c r="M27" i="47"/>
  <c r="L27" i="47"/>
  <c r="K27" i="47"/>
  <c r="J27" i="47"/>
  <c r="I27" i="47"/>
  <c r="G27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7" i="47" l="1"/>
  <c r="N26" i="47"/>
  <c r="C34" i="46"/>
  <c r="M27" i="46"/>
  <c r="L27" i="46"/>
  <c r="K27" i="46"/>
  <c r="J27" i="46"/>
  <c r="I27" i="46"/>
  <c r="G27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6" i="46" l="1"/>
  <c r="N27" i="46"/>
  <c r="M27" i="45"/>
  <c r="L27" i="45"/>
  <c r="K27" i="45"/>
  <c r="J27" i="45"/>
  <c r="I27" i="45"/>
  <c r="N6" i="45"/>
  <c r="N7" i="45"/>
  <c r="N8" i="45"/>
  <c r="N9" i="45"/>
  <c r="C32" i="45"/>
  <c r="C34" i="45" s="1"/>
  <c r="G27" i="45" l="1"/>
  <c r="N27" i="45" s="1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26" i="45" l="1"/>
  <c r="C32" i="44"/>
  <c r="C34" i="44" s="1"/>
  <c r="M27" i="44"/>
  <c r="L27" i="44"/>
  <c r="K27" i="44"/>
  <c r="J27" i="44"/>
  <c r="I27" i="44"/>
  <c r="G27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27" i="44" l="1"/>
  <c r="N26" i="44"/>
  <c r="C32" i="42"/>
  <c r="C34" i="42" s="1"/>
  <c r="M27" i="42"/>
  <c r="L27" i="42"/>
  <c r="K27" i="42"/>
  <c r="J27" i="42"/>
  <c r="I27" i="42"/>
  <c r="G27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26" i="42" l="1"/>
  <c r="N27" i="42"/>
  <c r="C32" i="41"/>
  <c r="C34" i="41" s="1"/>
  <c r="M27" i="41"/>
  <c r="L27" i="41"/>
  <c r="K27" i="41"/>
  <c r="J27" i="41"/>
  <c r="I27" i="41"/>
  <c r="G27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7" i="41" l="1"/>
  <c r="N26" i="41"/>
  <c r="C32" i="39"/>
  <c r="C34" i="39" s="1"/>
  <c r="M27" i="39"/>
  <c r="L27" i="39"/>
  <c r="K27" i="39"/>
  <c r="J27" i="39"/>
  <c r="I27" i="39"/>
  <c r="G27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7" i="39" l="1"/>
  <c r="N26" i="39"/>
  <c r="C32" i="38"/>
  <c r="C34" i="38" s="1"/>
  <c r="M27" i="38"/>
  <c r="L27" i="38"/>
  <c r="K27" i="38"/>
  <c r="J27" i="38"/>
  <c r="I27" i="38"/>
  <c r="G27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7" i="38" l="1"/>
  <c r="N26" i="38"/>
  <c r="C32" i="37"/>
  <c r="C34" i="37" s="1"/>
  <c r="M27" i="37"/>
  <c r="L27" i="37"/>
  <c r="K27" i="37"/>
  <c r="J27" i="37"/>
  <c r="I27" i="37"/>
  <c r="G27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6" i="37" l="1"/>
  <c r="N27" i="37"/>
  <c r="C32" i="36"/>
  <c r="C34" i="36" s="1"/>
  <c r="M27" i="36"/>
  <c r="L27" i="36"/>
  <c r="K27" i="36"/>
  <c r="J27" i="36"/>
  <c r="I27" i="36"/>
  <c r="G27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7" i="36" l="1"/>
  <c r="N26" i="36"/>
  <c r="C32" i="35"/>
  <c r="C34" i="35" s="1"/>
  <c r="M27" i="35"/>
  <c r="L27" i="35"/>
  <c r="K27" i="35"/>
  <c r="J27" i="35"/>
  <c r="I27" i="35"/>
  <c r="G27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7" i="35" l="1"/>
  <c r="N26" i="35"/>
  <c r="C32" i="34"/>
  <c r="C34" i="34" s="1"/>
  <c r="M27" i="34"/>
  <c r="L27" i="34"/>
  <c r="K27" i="34"/>
  <c r="J27" i="34"/>
  <c r="I27" i="34"/>
  <c r="G27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7" i="34" l="1"/>
  <c r="N26" i="34"/>
  <c r="C32" i="33"/>
  <c r="C34" i="33" s="1"/>
  <c r="M27" i="33"/>
  <c r="L27" i="33"/>
  <c r="K27" i="33"/>
  <c r="J27" i="33"/>
  <c r="I27" i="33"/>
  <c r="G27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7" i="33" l="1"/>
  <c r="N26" i="33"/>
  <c r="C32" i="32"/>
  <c r="C34" i="32" s="1"/>
  <c r="M27" i="32"/>
  <c r="L27" i="32"/>
  <c r="K27" i="32"/>
  <c r="J27" i="32"/>
  <c r="I27" i="32"/>
  <c r="G27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7" i="32" l="1"/>
  <c r="N26" i="32"/>
  <c r="C32" i="31"/>
  <c r="C34" i="31" s="1"/>
  <c r="M27" i="31"/>
  <c r="L27" i="31"/>
  <c r="K27" i="31"/>
  <c r="J27" i="31"/>
  <c r="I27" i="31"/>
  <c r="G27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6" i="31" l="1"/>
  <c r="N27" i="31"/>
  <c r="C32" i="30"/>
  <c r="C34" i="30" s="1"/>
  <c r="M27" i="30"/>
  <c r="L27" i="30"/>
  <c r="K27" i="30"/>
  <c r="J27" i="30"/>
  <c r="I27" i="30"/>
  <c r="G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7" i="30" l="1"/>
  <c r="N26" i="30"/>
  <c r="C32" i="29"/>
  <c r="C34" i="29" s="1"/>
  <c r="M27" i="29"/>
  <c r="L27" i="29"/>
  <c r="K27" i="29"/>
  <c r="J27" i="29"/>
  <c r="I27" i="29"/>
  <c r="G27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7" i="29" l="1"/>
  <c r="N26" i="29"/>
  <c r="C32" i="28"/>
  <c r="C34" i="28" s="1"/>
  <c r="M27" i="28"/>
  <c r="L27" i="28"/>
  <c r="K27" i="28"/>
  <c r="J27" i="28"/>
  <c r="I27" i="28"/>
  <c r="G27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7" i="28" l="1"/>
  <c r="N26" i="28"/>
  <c r="C32" i="27"/>
  <c r="C34" i="27" s="1"/>
  <c r="M27" i="27"/>
  <c r="L27" i="27"/>
  <c r="K27" i="27"/>
  <c r="J27" i="27"/>
  <c r="I27" i="27"/>
  <c r="G27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7" i="27" l="1"/>
  <c r="N26" i="27"/>
  <c r="C32" i="26"/>
  <c r="C34" i="26" s="1"/>
  <c r="M27" i="26"/>
  <c r="L27" i="26"/>
  <c r="K27" i="26"/>
  <c r="J27" i="26"/>
  <c r="I27" i="26"/>
  <c r="G27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7" i="26" l="1"/>
  <c r="N26" i="26"/>
  <c r="C32" i="25"/>
  <c r="C34" i="25" s="1"/>
  <c r="M27" i="25"/>
  <c r="L27" i="25"/>
  <c r="K27" i="25"/>
  <c r="J27" i="25"/>
  <c r="I27" i="25"/>
  <c r="G27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7" i="25" l="1"/>
  <c r="N26" i="25"/>
  <c r="C32" i="24"/>
  <c r="C34" i="24" s="1"/>
  <c r="M27" i="24"/>
  <c r="L27" i="24"/>
  <c r="K27" i="24"/>
  <c r="J27" i="24"/>
  <c r="I27" i="24"/>
  <c r="G27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7" i="24" l="1"/>
  <c r="N26" i="24"/>
  <c r="C32" i="23"/>
  <c r="C34" i="23" s="1"/>
  <c r="M27" i="23"/>
  <c r="L27" i="23"/>
  <c r="K27" i="23"/>
  <c r="J27" i="23"/>
  <c r="I27" i="23"/>
  <c r="G27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7" i="23" l="1"/>
  <c r="N26" i="23"/>
  <c r="C32" i="22"/>
  <c r="C34" i="22" s="1"/>
  <c r="M27" i="22"/>
  <c r="L27" i="22"/>
  <c r="K27" i="22"/>
  <c r="J27" i="22"/>
  <c r="I27" i="22"/>
  <c r="G27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7" i="22" l="1"/>
  <c r="N26" i="22"/>
  <c r="C32" i="21"/>
  <c r="C34" i="21" s="1"/>
  <c r="M27" i="21"/>
  <c r="L27" i="21"/>
  <c r="K27" i="21"/>
  <c r="J27" i="21"/>
  <c r="I27" i="21"/>
  <c r="G27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7" i="21" l="1"/>
  <c r="N26" i="21"/>
  <c r="N8" i="20"/>
  <c r="C32" i="20" l="1"/>
  <c r="C34" i="20" s="1"/>
  <c r="M27" i="20"/>
  <c r="L27" i="20"/>
  <c r="K27" i="20"/>
  <c r="J27" i="20"/>
  <c r="I27" i="20"/>
  <c r="G27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7" i="20"/>
  <c r="N6" i="20"/>
  <c r="N26" i="20" l="1"/>
  <c r="N27" i="20"/>
  <c r="C32" i="19"/>
  <c r="C34" i="19" s="1"/>
  <c r="M27" i="19"/>
  <c r="L27" i="19"/>
  <c r="K27" i="19"/>
  <c r="J27" i="19"/>
  <c r="I27" i="19"/>
  <c r="G27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7" i="19" l="1"/>
  <c r="N26" i="19"/>
  <c r="C32" i="18"/>
  <c r="C34" i="18" s="1"/>
  <c r="M27" i="18"/>
  <c r="L27" i="18"/>
  <c r="K27" i="18"/>
  <c r="J27" i="18"/>
  <c r="I27" i="18"/>
  <c r="G27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6" i="18" l="1"/>
  <c r="N27" i="18"/>
  <c r="C32" i="17"/>
  <c r="C34" i="17" s="1"/>
  <c r="M27" i="17"/>
  <c r="L27" i="17"/>
  <c r="K27" i="17"/>
  <c r="J27" i="17"/>
  <c r="I27" i="17"/>
  <c r="G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7" i="17" l="1"/>
  <c r="N26" i="17"/>
  <c r="C32" i="16"/>
  <c r="C34" i="16" s="1"/>
  <c r="M27" i="16"/>
  <c r="L27" i="16"/>
  <c r="K27" i="16"/>
  <c r="J27" i="16"/>
  <c r="I27" i="16"/>
  <c r="G27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C32" i="15"/>
  <c r="C34" i="15" s="1"/>
  <c r="M27" i="15"/>
  <c r="L27" i="15"/>
  <c r="K27" i="15"/>
  <c r="J27" i="15"/>
  <c r="I27" i="15"/>
  <c r="G27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6" i="16" l="1"/>
  <c r="N27" i="16"/>
  <c r="N27" i="15"/>
  <c r="N26" i="15"/>
  <c r="C32" i="14"/>
  <c r="C34" i="14" s="1"/>
  <c r="M27" i="14"/>
  <c r="L27" i="14"/>
  <c r="K27" i="14"/>
  <c r="J27" i="14"/>
  <c r="I27" i="14"/>
  <c r="G27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7" i="14" l="1"/>
  <c r="N26" i="14"/>
  <c r="C32" i="13"/>
  <c r="C34" i="13" s="1"/>
  <c r="M27" i="13"/>
  <c r="L27" i="13"/>
  <c r="K27" i="13"/>
  <c r="J27" i="13"/>
  <c r="I27" i="13"/>
  <c r="G27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6" i="13" l="1"/>
  <c r="N27" i="13"/>
  <c r="C32" i="12"/>
  <c r="C34" i="12" s="1"/>
  <c r="M27" i="12"/>
  <c r="L27" i="12"/>
  <c r="K27" i="12"/>
  <c r="J27" i="12"/>
  <c r="I27" i="12"/>
  <c r="G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7" i="12" l="1"/>
  <c r="N26" i="12"/>
  <c r="N6" i="11"/>
  <c r="C32" i="11"/>
  <c r="C34" i="11" s="1"/>
  <c r="M27" i="11"/>
  <c r="L27" i="11"/>
  <c r="K27" i="11"/>
  <c r="J27" i="11"/>
  <c r="I27" i="11"/>
  <c r="G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27" i="11" l="1"/>
  <c r="N26" i="11"/>
  <c r="C32" i="10"/>
  <c r="C34" i="10" l="1"/>
  <c r="M27" i="10"/>
  <c r="L27" i="10"/>
  <c r="K27" i="10"/>
  <c r="J27" i="10"/>
  <c r="I27" i="10"/>
  <c r="G27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26" i="10" l="1"/>
  <c r="N27" i="10"/>
  <c r="C32" i="9"/>
  <c r="C34" i="9" s="1"/>
  <c r="M27" i="9"/>
  <c r="L27" i="9"/>
  <c r="K27" i="9"/>
  <c r="J27" i="9"/>
  <c r="I27" i="9"/>
  <c r="G27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7" i="9" l="1"/>
  <c r="N26" i="9"/>
  <c r="C32" i="8"/>
  <c r="C34" i="8" s="1"/>
  <c r="M27" i="8"/>
  <c r="L27" i="8"/>
  <c r="K27" i="8"/>
  <c r="J27" i="8"/>
  <c r="I27" i="8"/>
  <c r="G27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6" i="8" l="1"/>
  <c r="N27" i="8"/>
  <c r="C32" i="7"/>
  <c r="C34" i="7" s="1"/>
  <c r="M27" i="7"/>
  <c r="L27" i="7"/>
  <c r="K27" i="7"/>
  <c r="J27" i="7"/>
  <c r="I27" i="7"/>
  <c r="G27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7" l="1"/>
  <c r="N26" i="7"/>
  <c r="C32" i="6"/>
  <c r="C34" i="6" s="1"/>
  <c r="M27" i="6"/>
  <c r="L27" i="6"/>
  <c r="K27" i="6"/>
  <c r="J27" i="6"/>
  <c r="I27" i="6"/>
  <c r="G27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7" i="6" l="1"/>
  <c r="N26" i="6"/>
  <c r="C32" i="5"/>
  <c r="C34" i="5" s="1"/>
  <c r="M27" i="5"/>
  <c r="L27" i="5"/>
  <c r="K27" i="5"/>
  <c r="J27" i="5"/>
  <c r="I27" i="5"/>
  <c r="G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7" i="5" l="1"/>
  <c r="N26" i="5"/>
  <c r="C32" i="4"/>
  <c r="C34" i="4" l="1"/>
  <c r="M27" i="4"/>
  <c r="L27" i="4"/>
  <c r="K27" i="4"/>
  <c r="J27" i="4"/>
  <c r="I27" i="4"/>
  <c r="G27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6" i="4" l="1"/>
  <c r="N27" i="4"/>
  <c r="C32" i="3"/>
  <c r="C34" i="3" s="1"/>
  <c r="M27" i="3"/>
  <c r="L27" i="3"/>
  <c r="K27" i="3"/>
  <c r="J27" i="3"/>
  <c r="I27" i="3"/>
  <c r="G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7" i="3" l="1"/>
  <c r="N26" i="3"/>
  <c r="C32" i="2"/>
  <c r="C34" i="2" s="1"/>
  <c r="M27" i="2"/>
  <c r="L27" i="2"/>
  <c r="K27" i="2"/>
  <c r="J27" i="2"/>
  <c r="I27" i="2"/>
  <c r="G27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G27" i="1"/>
  <c r="I27" i="1"/>
  <c r="J27" i="1"/>
  <c r="K27" i="1"/>
  <c r="L27" i="1"/>
  <c r="M27" i="1"/>
  <c r="C32" i="1"/>
  <c r="C34" i="1" s="1"/>
  <c r="N27" i="2" l="1"/>
  <c r="N26" i="2"/>
  <c r="N26" i="1"/>
  <c r="N27" i="1"/>
</calcChain>
</file>

<file path=xl/sharedStrings.xml><?xml version="1.0" encoding="utf-8"?>
<sst xmlns="http://schemas.openxmlformats.org/spreadsheetml/2006/main" count="2639" uniqueCount="479">
  <si>
    <t>TOTAL</t>
  </si>
  <si>
    <t>COLONES</t>
  </si>
  <si>
    <t>DOLARES</t>
  </si>
  <si>
    <t>CHEQUES</t>
  </si>
  <si>
    <t>TIPO DE CAMBIO:</t>
  </si>
  <si>
    <t>DESGLOSE DE EFECTIVO</t>
  </si>
  <si>
    <t>OBSERVACIONES</t>
  </si>
  <si>
    <t>TOTAL RECAUDADO</t>
  </si>
  <si>
    <t xml:space="preserve">     </t>
  </si>
  <si>
    <t>DEPOSITO</t>
  </si>
  <si>
    <t>CREDITO</t>
  </si>
  <si>
    <t>TARJETA</t>
  </si>
  <si>
    <t>EFECTIVO</t>
  </si>
  <si>
    <t>MONTO</t>
  </si>
  <si>
    <t>VOUCHER#</t>
  </si>
  <si>
    <t>HOSPEDAJE</t>
  </si>
  <si>
    <t>FACTURA</t>
  </si>
  <si>
    <t>SALIDA</t>
  </si>
  <si>
    <t xml:space="preserve">INGRESO </t>
  </si>
  <si>
    <t>AGENCIA</t>
  </si>
  <si>
    <t>PAX</t>
  </si>
  <si>
    <t>HAB.</t>
  </si>
  <si>
    <t>SOLO TOURS- BEBIDAS</t>
  </si>
  <si>
    <t>FECHA :</t>
  </si>
  <si>
    <t xml:space="preserve">                        ENCARGADO DE RECEPCION:</t>
  </si>
  <si>
    <t>CIERRE DIARIO CAJA</t>
  </si>
  <si>
    <t xml:space="preserve">        HOTEL SAN BOSCO DE LA FORTUNA S.A</t>
  </si>
  <si>
    <t xml:space="preserve"> </t>
  </si>
  <si>
    <t>AM</t>
  </si>
  <si>
    <t xml:space="preserve">PM </t>
  </si>
  <si>
    <t>PM</t>
  </si>
  <si>
    <t xml:space="preserve">AM </t>
  </si>
  <si>
    <t>LAURA</t>
  </si>
  <si>
    <t>CRISTOPHER</t>
  </si>
  <si>
    <t>WKN</t>
  </si>
  <si>
    <t>DESAYUNO</t>
  </si>
  <si>
    <t>CRISTIAN ALPIZAR</t>
  </si>
  <si>
    <t>MARCELO</t>
  </si>
  <si>
    <t>BEBIDAS</t>
  </si>
  <si>
    <t>LEANDRO-CESAR</t>
  </si>
  <si>
    <t>CAROLINA LIZANO</t>
  </si>
  <si>
    <t>SANTIAGO HERRERA</t>
  </si>
  <si>
    <t>LUIS FERNANDO</t>
  </si>
  <si>
    <t>FRANCISCO JIMENEZ</t>
  </si>
  <si>
    <t>EXPEDIA</t>
  </si>
  <si>
    <t>ANDREA EVOY</t>
  </si>
  <si>
    <t>BOOKING.COM</t>
  </si>
  <si>
    <t>MOHAMMAD</t>
  </si>
  <si>
    <t xml:space="preserve">ANDREA  </t>
  </si>
  <si>
    <t>WKE</t>
  </si>
  <si>
    <t>V=6403</t>
  </si>
  <si>
    <t>ADRIANA NARANJO</t>
  </si>
  <si>
    <t>CESAR</t>
  </si>
  <si>
    <t>FACT #53051 NULA</t>
  </si>
  <si>
    <t>CÉSAR</t>
  </si>
  <si>
    <t>ALEJANDRO MURILLO</t>
  </si>
  <si>
    <t>CAFÉ BRITT</t>
  </si>
  <si>
    <t>STEVEN SPIELBERG</t>
  </si>
  <si>
    <t>LUIS FERNANDO PEREZ</t>
  </si>
  <si>
    <t>V=6404</t>
  </si>
  <si>
    <t>LANDS IN LOVE</t>
  </si>
  <si>
    <t>EREZ</t>
  </si>
  <si>
    <t xml:space="preserve">CRISTINA -LEANDRO </t>
  </si>
  <si>
    <t xml:space="preserve">JOANNE </t>
  </si>
  <si>
    <t xml:space="preserve">WKC </t>
  </si>
  <si>
    <t xml:space="preserve">DIEGO MORALES </t>
  </si>
  <si>
    <t xml:space="preserve">TF </t>
  </si>
  <si>
    <t xml:space="preserve">OSVALDO GONZALEZ </t>
  </si>
  <si>
    <t xml:space="preserve">ROBERT RAMIREZ </t>
  </si>
  <si>
    <t xml:space="preserve">WKN </t>
  </si>
  <si>
    <t xml:space="preserve">PATRICK ELDAN EYAL </t>
  </si>
  <si>
    <t xml:space="preserve">WKE </t>
  </si>
  <si>
    <t xml:space="preserve">OSCAR RODRIGUEZ </t>
  </si>
  <si>
    <t xml:space="preserve">LUIS RODRIGUEZ </t>
  </si>
  <si>
    <t xml:space="preserve">EXPEDIA </t>
  </si>
  <si>
    <t xml:space="preserve">ROB SKEEN </t>
  </si>
  <si>
    <t>V= 6405</t>
  </si>
  <si>
    <t xml:space="preserve">ANDREA EVOY </t>
  </si>
  <si>
    <t xml:space="preserve">EMILIO VARGAS </t>
  </si>
  <si>
    <t>V=6406</t>
  </si>
  <si>
    <t xml:space="preserve">ALEJANDRA MENDEZ </t>
  </si>
  <si>
    <t xml:space="preserve">BEBIDAS </t>
  </si>
  <si>
    <t xml:space="preserve">CRISTINA </t>
  </si>
  <si>
    <t xml:space="preserve">BOOKING PLACE </t>
  </si>
  <si>
    <t xml:space="preserve">MOTOS ALAJUELA </t>
  </si>
  <si>
    <t xml:space="preserve">TANIA RODRIGUEZ </t>
  </si>
  <si>
    <t xml:space="preserve">HARALD WANNINGER </t>
  </si>
  <si>
    <t xml:space="preserve">BOOKING. COM </t>
  </si>
  <si>
    <t xml:space="preserve">DAVID OLPERE </t>
  </si>
  <si>
    <t xml:space="preserve">CRIS </t>
  </si>
  <si>
    <t xml:space="preserve">FACT # 53070 NULA </t>
  </si>
  <si>
    <t>LAURA-LEANDRO</t>
  </si>
  <si>
    <t>RANDALL SUDASASSI CHACON</t>
  </si>
  <si>
    <t>ANDREA EVOY Y CATHERINE</t>
  </si>
  <si>
    <t>EDUARDO HERNANDEZ GARCIA</t>
  </si>
  <si>
    <t>FACTURA 53083 NULA</t>
  </si>
  <si>
    <t>ARNOLD CAMPOS SUAREZ</t>
  </si>
  <si>
    <t>ROSSI SALAS</t>
  </si>
  <si>
    <t>V=6409</t>
  </si>
  <si>
    <t>V=6410</t>
  </si>
  <si>
    <t>V=6411</t>
  </si>
  <si>
    <t xml:space="preserve">ANGELA YEE </t>
  </si>
  <si>
    <t xml:space="preserve">ORBITZ </t>
  </si>
  <si>
    <t xml:space="preserve">EYAL ELDAN </t>
  </si>
  <si>
    <t>MAGDALENA GALAZKA</t>
  </si>
  <si>
    <t>CÉSAR - LAURA</t>
  </si>
  <si>
    <t>LEONARDO</t>
  </si>
  <si>
    <t>EXPLORER CC</t>
  </si>
  <si>
    <t>VESA TOURS</t>
  </si>
  <si>
    <t xml:space="preserve">ELIZABETH WINKLER </t>
  </si>
  <si>
    <t>BELLA AVENTURA</t>
  </si>
  <si>
    <t>EYAL ELDAN</t>
  </si>
  <si>
    <t>FERNANDO</t>
  </si>
  <si>
    <t>LEANDRO-CRISTINA</t>
  </si>
  <si>
    <t>BEATRIZ GONZALEZ</t>
  </si>
  <si>
    <t xml:space="preserve">CONRAD </t>
  </si>
  <si>
    <t>JOSE</t>
  </si>
  <si>
    <t>PAX ADICIONAL</t>
  </si>
  <si>
    <t>ENRIQUE RAMOS</t>
  </si>
  <si>
    <t xml:space="preserve">NLESH </t>
  </si>
  <si>
    <t>GRUPO BLT 9867</t>
  </si>
  <si>
    <t xml:space="preserve">ARMOTOURS </t>
  </si>
  <si>
    <t xml:space="preserve">BEATRIZ GONZALEZ </t>
  </si>
  <si>
    <t>MILE PASCALE</t>
  </si>
  <si>
    <t>COSTA RICA WAY TRAVEL</t>
  </si>
  <si>
    <t>G TECH</t>
  </si>
  <si>
    <t>MELVIN CHAVES</t>
  </si>
  <si>
    <t>HEIDI BRYAN</t>
  </si>
  <si>
    <t xml:space="preserve">JORGE GARITA </t>
  </si>
  <si>
    <t>CHIAFONG CIA</t>
  </si>
  <si>
    <t>ROSA COTO</t>
  </si>
  <si>
    <t xml:space="preserve">CO </t>
  </si>
  <si>
    <t>JHONNY</t>
  </si>
  <si>
    <t>CO</t>
  </si>
  <si>
    <t xml:space="preserve">ADEL GALLAH </t>
  </si>
  <si>
    <t>ROBERTO BUSTAMANTE</t>
  </si>
  <si>
    <t xml:space="preserve">LARISSA WIELAND </t>
  </si>
  <si>
    <t>GRUPO IS-CRHO40415</t>
  </si>
  <si>
    <t>EXPLORICA</t>
  </si>
  <si>
    <t xml:space="preserve">PAUL VIRAG </t>
  </si>
  <si>
    <t xml:space="preserve">COSTA RICA DREAM TRAVEL </t>
  </si>
  <si>
    <t xml:space="preserve">MATTHIAS KILIAN </t>
  </si>
  <si>
    <t>LEANDRO-LAURA</t>
  </si>
  <si>
    <t>MAXIME LENZLINGER</t>
  </si>
  <si>
    <t>V# 6412</t>
  </si>
  <si>
    <t>DONALD ANTONIO RODRIGUEZ</t>
  </si>
  <si>
    <t>LEANDRO</t>
  </si>
  <si>
    <t>ALVARO PACHECO</t>
  </si>
  <si>
    <t>CAFÉ REY</t>
  </si>
  <si>
    <t>JUAN VAZQUEZ</t>
  </si>
  <si>
    <t>ALLAN</t>
  </si>
  <si>
    <t xml:space="preserve">BERNAL </t>
  </si>
  <si>
    <t>IREMSA</t>
  </si>
  <si>
    <t>PV07</t>
  </si>
  <si>
    <t>DISCOVERY TRAVEL</t>
  </si>
  <si>
    <t>LUPE</t>
  </si>
  <si>
    <t>CÉSAR-LAURA</t>
  </si>
  <si>
    <t>MARVIN</t>
  </si>
  <si>
    <t>MARDIGI TOURS</t>
  </si>
  <si>
    <t>VICTOR AGUIRRE</t>
  </si>
  <si>
    <t>INNOVACIONES GIVAN</t>
  </si>
  <si>
    <t>CRISTIAN</t>
  </si>
  <si>
    <t>RICHARD</t>
  </si>
  <si>
    <t>NEON NIETO</t>
  </si>
  <si>
    <t>SUR QUIMICA</t>
  </si>
  <si>
    <t>ALEJANDRO</t>
  </si>
  <si>
    <t>PINTUCO</t>
  </si>
  <si>
    <t>HADAR</t>
  </si>
  <si>
    <t>ROBERT</t>
  </si>
  <si>
    <t>COPRODESA</t>
  </si>
  <si>
    <t>VELTA TOMSOM</t>
  </si>
  <si>
    <t>LUPITA</t>
  </si>
  <si>
    <t xml:space="preserve">CLAUDIA COHEN </t>
  </si>
  <si>
    <t>RICHARD ESTRADA</t>
  </si>
  <si>
    <t>MINOR ABARCA</t>
  </si>
  <si>
    <t>APLECSA</t>
  </si>
  <si>
    <t>EMMANUEL SANCHEZ</t>
  </si>
  <si>
    <t>V# 6415</t>
  </si>
  <si>
    <t xml:space="preserve">CAFÉ BRITT </t>
  </si>
  <si>
    <t>ELIDA DOMINGUEZ</t>
  </si>
  <si>
    <t>ICE</t>
  </si>
  <si>
    <t>DANIEL QUESADA</t>
  </si>
  <si>
    <t>KENIA</t>
  </si>
  <si>
    <t>BLACK AND DECKER</t>
  </si>
  <si>
    <t>JUAN OVARES</t>
  </si>
  <si>
    <t>RICARDO CHANTO</t>
  </si>
  <si>
    <t>SUR</t>
  </si>
  <si>
    <t xml:space="preserve">MARIA ELISA BORBA </t>
  </si>
  <si>
    <t>CAMILLA STRANGE</t>
  </si>
  <si>
    <t xml:space="preserve">CESAR - CRISTINA </t>
  </si>
  <si>
    <t xml:space="preserve">MONKEY TOURS </t>
  </si>
  <si>
    <t xml:space="preserve">CAPRIS  MEDICA </t>
  </si>
  <si>
    <t>CCSS</t>
  </si>
  <si>
    <t xml:space="preserve">BIMBO DE COSTA RICA </t>
  </si>
  <si>
    <t xml:space="preserve">VIVIANA CAMPOS ARGUEDAS </t>
  </si>
  <si>
    <t xml:space="preserve">ASHOK  </t>
  </si>
  <si>
    <t xml:space="preserve">BOOKING . COM </t>
  </si>
  <si>
    <t xml:space="preserve">EFRAF BAR </t>
  </si>
  <si>
    <t>GRUPO BNCR04</t>
  </si>
  <si>
    <t xml:space="preserve">ORLY </t>
  </si>
  <si>
    <t xml:space="preserve">OMAR TORRES </t>
  </si>
  <si>
    <t>BILLIE CRAWFORD</t>
  </si>
  <si>
    <t>MARTHA SMITH</t>
  </si>
  <si>
    <t>CRISTINA-LAURA</t>
  </si>
  <si>
    <t>CARLOS EDUARDO JIMENEZ</t>
  </si>
  <si>
    <t>CARLOS</t>
  </si>
  <si>
    <t>CÉSAR- LEANDRO</t>
  </si>
  <si>
    <t>EVELYN TOURNOUR</t>
  </si>
  <si>
    <t>JUAN CARLOS PANIAGUA</t>
  </si>
  <si>
    <t>PABLO MARTIN RODRIGUEZ</t>
  </si>
  <si>
    <t>ARACELLY GRANADOS JIMENEZ</t>
  </si>
  <si>
    <t>VINICIO ZAMORA</t>
  </si>
  <si>
    <t>HERNAN BRENES</t>
  </si>
  <si>
    <t>LAURA-CRISTINA</t>
  </si>
  <si>
    <t xml:space="preserve">VICTORIA VALENCIA </t>
  </si>
  <si>
    <t>GRUPO BLR 150405</t>
  </si>
  <si>
    <t>CRS TOURS</t>
  </si>
  <si>
    <t>JURGEN GALVÁN</t>
  </si>
  <si>
    <t>CÉSAR - LEANDRO</t>
  </si>
  <si>
    <t>SANDER KIEPE</t>
  </si>
  <si>
    <t>V=6416</t>
  </si>
  <si>
    <t>CIRSTINA-LEANDRO</t>
  </si>
  <si>
    <t>IRENE SORKIN</t>
  </si>
  <si>
    <t>OMAR YAMOUT</t>
  </si>
  <si>
    <t>ANDREA ABRAHAMSON</t>
  </si>
  <si>
    <t>AGENCIA DE VIAJES VIRTUAL</t>
  </si>
  <si>
    <t>SANNA LEPPAMAKI</t>
  </si>
  <si>
    <t>ORBITZ</t>
  </si>
  <si>
    <t>KENNETH BODELL</t>
  </si>
  <si>
    <t>NANCY STARK</t>
  </si>
  <si>
    <t>EXPEDICIONES TROPICALES</t>
  </si>
  <si>
    <t>RAMBLERS</t>
  </si>
  <si>
    <t>VIAJES CAMINO DEL SOL</t>
  </si>
  <si>
    <t>WUC DISCOVER</t>
  </si>
  <si>
    <t>DESAYUNOS</t>
  </si>
  <si>
    <t>DESAYUNOS BLR 150405</t>
  </si>
  <si>
    <t>FACTURAS #53184 Y #53185 SE ANULARON POR ERROR AL CONFECCIONARSE</t>
  </si>
  <si>
    <t>CR TRAILS</t>
  </si>
  <si>
    <t>FCR 28MAR15</t>
  </si>
  <si>
    <t>GECKO TRAIL</t>
  </si>
  <si>
    <t>DIANE</t>
  </si>
  <si>
    <t>ARA TOURS</t>
  </si>
  <si>
    <t>EDGARD</t>
  </si>
  <si>
    <t>ORLANDO CHAVES</t>
  </si>
  <si>
    <t>CO ALPISTE</t>
  </si>
  <si>
    <t>MARIBEL PANIAGUA</t>
  </si>
  <si>
    <t>CO GTECH</t>
  </si>
  <si>
    <t>CO ALIMENTOS 5000</t>
  </si>
  <si>
    <t>SERGIO</t>
  </si>
  <si>
    <t>Laura Peñaranda</t>
  </si>
  <si>
    <t>JUSTINE KAIN</t>
  </si>
  <si>
    <t>BOOKING PLACE</t>
  </si>
  <si>
    <t xml:space="preserve">SR.KIEPE </t>
  </si>
  <si>
    <t xml:space="preserve">TRANS COSTA RICA TOURS </t>
  </si>
  <si>
    <t>PAUL WILLIAMS LIS</t>
  </si>
  <si>
    <t>FACTURA # 53195 Y 53196 NULA POR ERROR AL CONFECCIONARSE</t>
  </si>
  <si>
    <t>KAARIN A. SHUMATE</t>
  </si>
  <si>
    <t>SUSANA</t>
  </si>
  <si>
    <t>FACT 53203 Y 53202 NULA</t>
  </si>
  <si>
    <t>CSU</t>
  </si>
  <si>
    <t>GILBERTO</t>
  </si>
  <si>
    <t>MONKEY TOURS</t>
  </si>
  <si>
    <t>JUAN ZAMORA</t>
  </si>
  <si>
    <t>FACT #53209 Y #53211 SE ANULARON POR ERROR AL CONFECCIONARSE</t>
  </si>
  <si>
    <t xml:space="preserve">EDGAR BARQUIN </t>
  </si>
  <si>
    <t>V=6418</t>
  </si>
  <si>
    <t>MATRICON</t>
  </si>
  <si>
    <t>ROBERT CHACON</t>
  </si>
  <si>
    <t xml:space="preserve">CRISTINA - LEANDRO </t>
  </si>
  <si>
    <t xml:space="preserve">PODER JUDICIAL </t>
  </si>
  <si>
    <t xml:space="preserve">LILIANA CHAVES </t>
  </si>
  <si>
    <t xml:space="preserve">ZENEIDA FERNADEZ CAMPOS </t>
  </si>
  <si>
    <t xml:space="preserve">DAVID GREEN </t>
  </si>
  <si>
    <t xml:space="preserve">BRITT SHARED SERVICE </t>
  </si>
  <si>
    <t xml:space="preserve">NEON NIETO </t>
  </si>
  <si>
    <t xml:space="preserve">CHERYL </t>
  </si>
  <si>
    <t xml:space="preserve">ADRIANA IRENE </t>
  </si>
  <si>
    <t xml:space="preserve">OLIVIA JALSSON </t>
  </si>
  <si>
    <t xml:space="preserve">CR WAY TRAVEL </t>
  </si>
  <si>
    <t>MIGUEL MOYA ARIAS</t>
  </si>
  <si>
    <t>PROCESADORA TIERRA FERTIL</t>
  </si>
  <si>
    <t>MARCO ARAYA</t>
  </si>
  <si>
    <t>LUIS</t>
  </si>
  <si>
    <t>ROGER</t>
  </si>
  <si>
    <t>DOUGLAS</t>
  </si>
  <si>
    <t xml:space="preserve">SUSAN ROJAS </t>
  </si>
  <si>
    <t>LAURA PEÑARANDA SALAS</t>
  </si>
  <si>
    <t>GUSTAVO SALAZAR</t>
  </si>
  <si>
    <t>AGROCOMERCIAL DE GRECIA</t>
  </si>
  <si>
    <t>AMANDA BARRETT</t>
  </si>
  <si>
    <t>ARTURO MATOS</t>
  </si>
  <si>
    <t>ELIDA DOMIGUEZ</t>
  </si>
  <si>
    <t xml:space="preserve">KATHIA MATAMOROS </t>
  </si>
  <si>
    <t>APRIL OLIVER</t>
  </si>
  <si>
    <t>ABEL VARGAS</t>
  </si>
  <si>
    <t>ECOLE TRAVEL</t>
  </si>
  <si>
    <t xml:space="preserve">ECOLE TRAVEL </t>
  </si>
  <si>
    <t>Factura # 53242 anulada por error al confeccionarse</t>
  </si>
  <si>
    <t>SANTIAGO</t>
  </si>
  <si>
    <t>OSCAR PEREZ</t>
  </si>
  <si>
    <t>CRISTINA - CÉSAR</t>
  </si>
  <si>
    <t>CO CAFÉ BRITT</t>
  </si>
  <si>
    <t>ESTEBAN ABARCA</t>
  </si>
  <si>
    <t>SEAN TANNER</t>
  </si>
  <si>
    <t>V=6426</t>
  </si>
  <si>
    <t>KARA BROWN</t>
  </si>
  <si>
    <t>V=6425</t>
  </si>
  <si>
    <t>BIMBO</t>
  </si>
  <si>
    <t>RONALD</t>
  </si>
  <si>
    <t>CRISTINA</t>
  </si>
  <si>
    <t xml:space="preserve">MONKEY TOUR </t>
  </si>
  <si>
    <t xml:space="preserve">JILL BOBEK </t>
  </si>
  <si>
    <t xml:space="preserve">JOHN WARD </t>
  </si>
  <si>
    <t xml:space="preserve">GONZALO GALLEGOS </t>
  </si>
  <si>
    <t>V=6427</t>
  </si>
  <si>
    <t>V=6429</t>
  </si>
  <si>
    <t>MARISOL VARGAS</t>
  </si>
  <si>
    <t>BENJAMIN MURILLO</t>
  </si>
  <si>
    <t>ALEXANDER POST</t>
  </si>
  <si>
    <t>CO INGENIERIA INCOVISA</t>
  </si>
  <si>
    <t>GUILLERMO JIMENEZ</t>
  </si>
  <si>
    <t>CÉSAR - CRISTINA</t>
  </si>
  <si>
    <t>ADRIANA GREEN</t>
  </si>
  <si>
    <t>DARIO TENENSOFF</t>
  </si>
  <si>
    <t>BI CR</t>
  </si>
  <si>
    <t>MUC</t>
  </si>
  <si>
    <t>RICARDO PORTILLA MONGE</t>
  </si>
  <si>
    <t>FABIAN ROJAS</t>
  </si>
  <si>
    <t>EVELYN TIJERINO BORGE</t>
  </si>
  <si>
    <t>KARLA GOMEZ</t>
  </si>
  <si>
    <t>ALEX POST</t>
  </si>
  <si>
    <t>V=6434</t>
  </si>
  <si>
    <t xml:space="preserve">AMED BERMUDEZ </t>
  </si>
  <si>
    <t>CARLOS CERDAS</t>
  </si>
  <si>
    <t>CASSANDRA CONSTANTINO</t>
  </si>
  <si>
    <t xml:space="preserve">PATRICIA </t>
  </si>
  <si>
    <t>V# 6436</t>
  </si>
  <si>
    <t>LUPIS</t>
  </si>
  <si>
    <t xml:space="preserve">CRISTINA - LAURA </t>
  </si>
  <si>
    <t xml:space="preserve">DISCOVERY TRAVEL </t>
  </si>
  <si>
    <t xml:space="preserve">SERGE EPIARD </t>
  </si>
  <si>
    <t xml:space="preserve">NORA BADRELDIN </t>
  </si>
  <si>
    <t>GTECH</t>
  </si>
  <si>
    <t>ESTEBAN SALAZAR</t>
  </si>
  <si>
    <t>FRANCISCO MORALES</t>
  </si>
  <si>
    <t>CNP</t>
  </si>
  <si>
    <t>LUIS RODRIGUEZ</t>
  </si>
  <si>
    <t>FEDERICO SANDI</t>
  </si>
  <si>
    <t>MARCO ANTONIO PEREZ RODRIGUEZ</t>
  </si>
  <si>
    <t>SERVITAGUAS</t>
  </si>
  <si>
    <t>MARIO</t>
  </si>
  <si>
    <t>IS--CRH041815</t>
  </si>
  <si>
    <t>JOSE CARRILLO</t>
  </si>
  <si>
    <t>JUDY WALTHER</t>
  </si>
  <si>
    <t>23/40</t>
  </si>
  <si>
    <t>CÉSAR-CRIS</t>
  </si>
  <si>
    <t>VIRGINIA JONES</t>
  </si>
  <si>
    <t>ALBERT JUDGE</t>
  </si>
  <si>
    <t>CAPRIS MEDICA</t>
  </si>
  <si>
    <t>WILLIAM</t>
  </si>
  <si>
    <t>FACT #53293 SE ANULÓ POR ERROR AL DIGITAR</t>
  </si>
  <si>
    <t>SINERGIA NATURAL</t>
  </si>
  <si>
    <t>MARIO CERDAS</t>
  </si>
  <si>
    <t xml:space="preserve">CAFÉ REY </t>
  </si>
  <si>
    <t xml:space="preserve">VIRGINIA JONES </t>
  </si>
  <si>
    <t xml:space="preserve">TRANSPORTES JOKE VISION </t>
  </si>
  <si>
    <t>ROSE ROUSE</t>
  </si>
  <si>
    <t>V=6448</t>
  </si>
  <si>
    <t>V=6447</t>
  </si>
  <si>
    <t>PV 08</t>
  </si>
  <si>
    <t>CO CODOSAT</t>
  </si>
  <si>
    <t>CO ASPEM CARICAM S.A.</t>
  </si>
  <si>
    <t>ERICK ORELLANA</t>
  </si>
  <si>
    <t>HELLEN QUESADA</t>
  </si>
  <si>
    <t>LEANDRO - LAURA</t>
  </si>
  <si>
    <t>GEORGE BENNETT</t>
  </si>
  <si>
    <t>TROPICAL ADVENTURES</t>
  </si>
  <si>
    <t>V=6449</t>
  </si>
  <si>
    <t>PAUL MARSHALL</t>
  </si>
  <si>
    <t xml:space="preserve">WUC DISCOVER </t>
  </si>
  <si>
    <t>CAMINO TRAVEL</t>
  </si>
  <si>
    <t>PAULINE WALKER</t>
  </si>
  <si>
    <t>DESAFIO MONTEVERDE</t>
  </si>
  <si>
    <t xml:space="preserve">MARIELLE </t>
  </si>
  <si>
    <t>PATRICIA INGA</t>
  </si>
  <si>
    <t>DOUGLAS CESPEDES</t>
  </si>
  <si>
    <t>ADRIAN RAMIREZ</t>
  </si>
  <si>
    <t>TRANSPORTES JOKE</t>
  </si>
  <si>
    <t>JUAN QUESADA</t>
  </si>
  <si>
    <t>ALONSO ALVARADO</t>
  </si>
  <si>
    <t>ANDRES ROMERO</t>
  </si>
  <si>
    <t>MINISTERIO DE TRABAJO</t>
  </si>
  <si>
    <t>EDREI CABEZAS</t>
  </si>
  <si>
    <t>ALYSSA WATKINS</t>
  </si>
  <si>
    <t>SIBU TOURS</t>
  </si>
  <si>
    <t>JAIRO ZAPATA</t>
  </si>
  <si>
    <t>CREDOMATIC</t>
  </si>
  <si>
    <t>FRANCISCO LOAIZA</t>
  </si>
  <si>
    <t>LEANDRO CRISTINA</t>
  </si>
  <si>
    <t>CELAJES</t>
  </si>
  <si>
    <t xml:space="preserve">CARLOS DELGADO </t>
  </si>
  <si>
    <t>ROBBY</t>
  </si>
  <si>
    <t>V=6450</t>
  </si>
  <si>
    <t>RODRIGO RIVAS</t>
  </si>
  <si>
    <t>WARNER</t>
  </si>
  <si>
    <t>HENRY</t>
  </si>
  <si>
    <t>ISABEL MEJIAS</t>
  </si>
  <si>
    <t>MONICA</t>
  </si>
  <si>
    <t>LAURA-CÉSAR</t>
  </si>
  <si>
    <t>TRACY RICHARDS</t>
  </si>
  <si>
    <t>ALONSO SEGURA ROJAS</t>
  </si>
  <si>
    <t>WILLIAMS B. SCHINK</t>
  </si>
  <si>
    <t>V# 6456</t>
  </si>
  <si>
    <t>JAVIER AGUILAR</t>
  </si>
  <si>
    <t>V# 6458</t>
  </si>
  <si>
    <t>V# 6459</t>
  </si>
  <si>
    <t>GWLADYS GILLIER</t>
  </si>
  <si>
    <t>GRUPO MUC</t>
  </si>
  <si>
    <t>LEON SUJO</t>
  </si>
  <si>
    <t>FIORELLA FAJARDO</t>
  </si>
  <si>
    <t>JULIO ARGUEDAS</t>
  </si>
  <si>
    <t>CO CIELO AZUL</t>
  </si>
  <si>
    <t>MIGUEL ARRIETA</t>
  </si>
  <si>
    <t>CLASSIC 27</t>
  </si>
  <si>
    <t>FADUMO</t>
  </si>
  <si>
    <t>DESAFIO LA FORTUNA</t>
  </si>
  <si>
    <t>DAVID CLARE</t>
  </si>
  <si>
    <t>CAROLINA RODRIGUEZ</t>
  </si>
  <si>
    <t>VALERIE VAN DEN KEYBUS</t>
  </si>
  <si>
    <t>ERIC CAVANAGH</t>
  </si>
  <si>
    <t>ALPISTE</t>
  </si>
  <si>
    <t>V# 6460</t>
  </si>
  <si>
    <t>GUILLERMO BEITA</t>
  </si>
  <si>
    <t>CORPORATIVO</t>
  </si>
  <si>
    <t>ALIMENTOS 5000</t>
  </si>
  <si>
    <t xml:space="preserve">PHILIP ALLEN </t>
  </si>
  <si>
    <t xml:space="preserve">SOBRANTE CAJA </t>
  </si>
  <si>
    <t xml:space="preserve">MONTO </t>
  </si>
  <si>
    <t>BENGT &amp; BRITT MARIE ERICKSSON</t>
  </si>
  <si>
    <t>CR DREAM TRAVEL</t>
  </si>
  <si>
    <t>CO HARRER LIPIZZANER CF SA</t>
  </si>
  <si>
    <t>CHRISTOPH FELBER</t>
  </si>
  <si>
    <t>SAMAEL ENRIQUEZ</t>
  </si>
  <si>
    <t>CO DIMASA</t>
  </si>
  <si>
    <t>CO NEON NIETO</t>
  </si>
  <si>
    <t>VICENTE</t>
  </si>
  <si>
    <t>SE ANULÓ FACT # 53369 POR ERROR AL CONFECCIONARSE</t>
  </si>
  <si>
    <t>CÉSAR- LAURA</t>
  </si>
  <si>
    <t>ALVARO PACHECHO</t>
  </si>
  <si>
    <t xml:space="preserve">EMILY SERVEN </t>
  </si>
  <si>
    <t>GRUPO VOYAGES ARABAIS</t>
  </si>
  <si>
    <t>DAVID SANCHEZ</t>
  </si>
  <si>
    <t>BETO</t>
  </si>
  <si>
    <t>PXA</t>
  </si>
  <si>
    <t>CLAUDIA</t>
  </si>
  <si>
    <t>EDISA</t>
  </si>
  <si>
    <t>JORGE</t>
  </si>
  <si>
    <t>COLONO</t>
  </si>
  <si>
    <t>LAURA PEÑARANDA</t>
  </si>
  <si>
    <t>MOISES TORRES</t>
  </si>
  <si>
    <t>IVAN MONGE</t>
  </si>
  <si>
    <t>JOHAN CALVO</t>
  </si>
  <si>
    <t>INDUSTRIA CERAMICA COSTARRICENSE</t>
  </si>
  <si>
    <t>MYNOR TAYLOR</t>
  </si>
  <si>
    <t>DIEGO BADILLA</t>
  </si>
  <si>
    <t>GUILLERMO LEZAMA</t>
  </si>
  <si>
    <t>HECTOR COREA</t>
  </si>
  <si>
    <t>RACHEL MACLEOD</t>
  </si>
  <si>
    <t>DESAFIO MTV</t>
  </si>
  <si>
    <t>DIANA PEÑA</t>
  </si>
  <si>
    <t>NOUVELLE FRONTIERS</t>
  </si>
  <si>
    <t>JHON SCHNEIDER</t>
  </si>
  <si>
    <t>DON</t>
  </si>
  <si>
    <t>NAOKI NAKAYAMA</t>
  </si>
  <si>
    <t>CHARLES FISHER</t>
  </si>
  <si>
    <t>DON FOULDS</t>
  </si>
  <si>
    <t>LEO</t>
  </si>
  <si>
    <t>V=6462</t>
  </si>
  <si>
    <t>V=6464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</si>
</sst>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&quot;₡&quot;#,##0.00;[Red]&quot;₡&quot;#,##0.00"/>
    <numFmt numFmtId="166" formatCode="[$$-409]#,##0.00"/>
    <numFmt numFmtId="167" formatCode="[$$-540A]#,##0.00"/>
    <numFmt numFmtId="168" formatCode="#,##0.00;[Red]#,##0.00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sz val="10"/>
      <name val="Bell MT"/>
      <family val="1"/>
    </font>
    <font>
      <sz val="8"/>
      <name val="Bell MT"/>
      <family val="1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8" fontId="2" fillId="2" borderId="13" xfId="0" applyNumberFormat="1" applyFont="1" applyFill="1" applyBorder="1" applyAlignment="1">
      <alignment horizontal="center"/>
    </xf>
    <xf numFmtId="168" fontId="2" fillId="2" borderId="5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8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8" fontId="2" fillId="2" borderId="5" xfId="0" applyNumberFormat="1" applyFont="1" applyFill="1" applyBorder="1" applyAlignment="1">
      <alignment horizontal="center" vertical="top"/>
    </xf>
    <xf numFmtId="0" fontId="2" fillId="2" borderId="14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16" fontId="3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/>
    <xf numFmtId="164" fontId="3" fillId="2" borderId="15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4" fontId="1" fillId="3" borderId="5" xfId="0" applyNumberFormat="1" applyFont="1" applyFill="1" applyBorder="1" applyAlignment="1"/>
    <xf numFmtId="14" fontId="1" fillId="3" borderId="5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/>
    <xf numFmtId="0" fontId="8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3" borderId="6" xfId="0" applyFont="1" applyFill="1" applyBorder="1" applyAlignment="1"/>
    <xf numFmtId="0" fontId="9" fillId="3" borderId="9" xfId="0" applyFont="1" applyFill="1" applyBorder="1" applyAlignment="1"/>
    <xf numFmtId="0" fontId="9" fillId="3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0" borderId="5" xfId="1" applyFont="1" applyFill="1" applyBorder="1" applyAlignment="1" applyProtection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2" fillId="0" borderId="5" xfId="1" applyFont="1" applyFill="1" applyBorder="1" applyAlignment="1" applyProtection="1">
      <alignment horizontal="left"/>
    </xf>
    <xf numFmtId="0" fontId="3" fillId="0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16" fontId="15" fillId="0" borderId="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readingOrder="1"/>
    </xf>
    <xf numFmtId="0" fontId="1" fillId="2" borderId="7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readingOrder="1"/>
    </xf>
    <xf numFmtId="0" fontId="1" fillId="2" borderId="1" xfId="0" applyFont="1" applyFill="1" applyBorder="1" applyAlignment="1">
      <alignment horizontal="center" vertical="top" readingOrder="1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readingOrder="1"/>
    </xf>
    <xf numFmtId="0" fontId="1" fillId="2" borderId="11" xfId="0" applyFont="1" applyFill="1" applyBorder="1" applyAlignment="1">
      <alignment horizontal="center" vertical="top" readingOrder="1"/>
    </xf>
    <xf numFmtId="0" fontId="1" fillId="2" borderId="10" xfId="0" applyFont="1" applyFill="1" applyBorder="1" applyAlignment="1">
      <alignment horizontal="center" vertical="top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37"/>
  <sheetViews>
    <sheetView topLeftCell="A22" zoomScaleNormal="100" workbookViewId="0">
      <selection activeCell="A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7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268</v>
      </c>
      <c r="E3" s="151"/>
      <c r="F3" s="151"/>
      <c r="G3" s="151"/>
      <c r="H3" s="19"/>
      <c r="I3" s="4"/>
      <c r="J3" s="37"/>
      <c r="K3" s="41" t="s">
        <v>23</v>
      </c>
      <c r="L3" s="40">
        <v>42124</v>
      </c>
      <c r="M3" s="39"/>
      <c r="N3" s="128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28" t="s">
        <v>21</v>
      </c>
      <c r="B5" s="128" t="s">
        <v>20</v>
      </c>
      <c r="C5" s="128" t="s">
        <v>19</v>
      </c>
      <c r="D5" s="128" t="s">
        <v>18</v>
      </c>
      <c r="E5" s="128" t="s">
        <v>17</v>
      </c>
      <c r="F5" s="128" t="s">
        <v>16</v>
      </c>
      <c r="G5" s="128" t="s">
        <v>15</v>
      </c>
      <c r="H5" s="128" t="s">
        <v>14</v>
      </c>
      <c r="I5" s="128" t="s">
        <v>13</v>
      </c>
      <c r="J5" s="128" t="s">
        <v>12</v>
      </c>
      <c r="K5" s="128" t="s">
        <v>11</v>
      </c>
      <c r="L5" s="128" t="s">
        <v>10</v>
      </c>
      <c r="M5" s="128" t="s">
        <v>9</v>
      </c>
      <c r="N5" s="128" t="s">
        <v>0</v>
      </c>
    </row>
    <row r="6" spans="1:14" x14ac:dyDescent="0.25">
      <c r="A6" s="29"/>
      <c r="B6" s="27" t="s">
        <v>470</v>
      </c>
      <c r="C6" s="28" t="s">
        <v>241</v>
      </c>
      <c r="D6" s="23">
        <v>42124</v>
      </c>
      <c r="E6" s="23">
        <v>42125</v>
      </c>
      <c r="F6" s="34">
        <v>53396</v>
      </c>
      <c r="G6" s="21">
        <v>99640</v>
      </c>
      <c r="H6" s="32"/>
      <c r="I6" s="21"/>
      <c r="J6" s="21"/>
      <c r="K6" s="21"/>
      <c r="L6" s="21">
        <v>99640</v>
      </c>
      <c r="M6" s="21"/>
      <c r="N6" s="5">
        <f t="shared" ref="N6:N25" si="0">G6+I6</f>
        <v>99640</v>
      </c>
    </row>
    <row r="7" spans="1:14" x14ac:dyDescent="0.25">
      <c r="A7" s="29"/>
      <c r="B7" s="35" t="s">
        <v>471</v>
      </c>
      <c r="C7" s="28" t="s">
        <v>49</v>
      </c>
      <c r="D7" s="23"/>
      <c r="E7" s="23"/>
      <c r="F7" s="34">
        <v>53397</v>
      </c>
      <c r="G7" s="21"/>
      <c r="H7" s="32" t="s">
        <v>477</v>
      </c>
      <c r="I7" s="21">
        <v>23850</v>
      </c>
      <c r="J7" s="21">
        <v>23850</v>
      </c>
      <c r="K7" s="21"/>
      <c r="L7" s="21"/>
      <c r="M7" s="21"/>
      <c r="N7" s="5">
        <f t="shared" si="0"/>
        <v>23850</v>
      </c>
    </row>
    <row r="8" spans="1:14" x14ac:dyDescent="0.25">
      <c r="A8" s="29"/>
      <c r="B8" s="124" t="s">
        <v>472</v>
      </c>
      <c r="C8" s="28" t="s">
        <v>49</v>
      </c>
      <c r="D8" s="23">
        <v>42124</v>
      </c>
      <c r="E8" s="23">
        <v>42125</v>
      </c>
      <c r="F8" s="32">
        <v>53398</v>
      </c>
      <c r="G8" s="21">
        <v>32860</v>
      </c>
      <c r="H8" s="32"/>
      <c r="I8" s="21"/>
      <c r="J8" s="21"/>
      <c r="K8" s="21">
        <v>32860</v>
      </c>
      <c r="L8" s="21"/>
      <c r="M8" s="21"/>
      <c r="N8" s="5">
        <f t="shared" si="0"/>
        <v>32860</v>
      </c>
    </row>
    <row r="9" spans="1:14" x14ac:dyDescent="0.25">
      <c r="A9" s="29"/>
      <c r="B9" s="35" t="s">
        <v>471</v>
      </c>
      <c r="C9" s="28" t="s">
        <v>44</v>
      </c>
      <c r="D9" s="23">
        <v>42124</v>
      </c>
      <c r="E9" s="23">
        <v>42125</v>
      </c>
      <c r="F9" s="32">
        <v>53399</v>
      </c>
      <c r="G9" s="21">
        <v>25874.6</v>
      </c>
      <c r="H9" s="32"/>
      <c r="I9" s="21"/>
      <c r="J9" s="31"/>
      <c r="K9" s="21">
        <v>25874.6</v>
      </c>
      <c r="L9" s="21"/>
      <c r="M9" s="21"/>
      <c r="N9" s="5">
        <f t="shared" si="0"/>
        <v>25874.6</v>
      </c>
    </row>
    <row r="10" spans="1:14" x14ac:dyDescent="0.25">
      <c r="A10" s="29"/>
      <c r="B10" s="125" t="s">
        <v>473</v>
      </c>
      <c r="C10" s="28" t="s">
        <v>44</v>
      </c>
      <c r="D10" s="23">
        <v>42122</v>
      </c>
      <c r="E10" s="23">
        <v>42125</v>
      </c>
      <c r="F10" s="22">
        <v>53400</v>
      </c>
      <c r="G10" s="21">
        <v>67908.899999999994</v>
      </c>
      <c r="H10" s="32"/>
      <c r="I10" s="21"/>
      <c r="J10" s="21"/>
      <c r="K10" s="21">
        <v>67908.899999999994</v>
      </c>
      <c r="L10" s="21"/>
      <c r="M10" s="21"/>
      <c r="N10" s="5">
        <f t="shared" si="0"/>
        <v>67908.899999999994</v>
      </c>
    </row>
    <row r="11" spans="1:14" x14ac:dyDescent="0.25">
      <c r="A11" s="29"/>
      <c r="B11" s="126" t="s">
        <v>165</v>
      </c>
      <c r="C11" s="28" t="s">
        <v>56</v>
      </c>
      <c r="D11" s="23">
        <v>42124</v>
      </c>
      <c r="E11" s="23">
        <v>42125</v>
      </c>
      <c r="F11" s="22">
        <v>53401</v>
      </c>
      <c r="G11" s="21">
        <v>22000</v>
      </c>
      <c r="H11" s="32"/>
      <c r="I11" s="21"/>
      <c r="J11" s="21"/>
      <c r="K11" s="21">
        <v>22000</v>
      </c>
      <c r="L11" s="21"/>
      <c r="M11" s="21"/>
      <c r="N11" s="5">
        <f t="shared" si="0"/>
        <v>22000</v>
      </c>
    </row>
    <row r="12" spans="1:14" x14ac:dyDescent="0.25">
      <c r="A12" s="29"/>
      <c r="B12" s="27" t="s">
        <v>474</v>
      </c>
      <c r="C12" s="28" t="s">
        <v>46</v>
      </c>
      <c r="D12" s="23">
        <v>42124</v>
      </c>
      <c r="E12" s="23">
        <v>42126</v>
      </c>
      <c r="F12" s="22">
        <v>53402</v>
      </c>
      <c r="G12" s="21">
        <v>66811.8</v>
      </c>
      <c r="H12" s="32"/>
      <c r="I12" s="21"/>
      <c r="J12" s="21"/>
      <c r="K12" s="21">
        <v>66811.8</v>
      </c>
      <c r="L12" s="21"/>
      <c r="M12" s="21"/>
      <c r="N12" s="5">
        <f t="shared" si="0"/>
        <v>66811.8</v>
      </c>
    </row>
    <row r="13" spans="1:14" x14ac:dyDescent="0.25">
      <c r="A13" s="29"/>
      <c r="B13" s="27" t="s">
        <v>475</v>
      </c>
      <c r="C13" s="28" t="s">
        <v>49</v>
      </c>
      <c r="D13" s="23"/>
      <c r="E13" s="23"/>
      <c r="F13" s="22">
        <v>53403</v>
      </c>
      <c r="G13" s="21"/>
      <c r="H13" s="32" t="s">
        <v>478</v>
      </c>
      <c r="I13" s="21">
        <v>58300</v>
      </c>
      <c r="J13" s="21"/>
      <c r="K13" s="21">
        <v>58300</v>
      </c>
      <c r="L13" s="21"/>
      <c r="M13" s="21"/>
      <c r="N13" s="5">
        <f t="shared" si="0"/>
        <v>58300</v>
      </c>
    </row>
    <row r="14" spans="1:14" x14ac:dyDescent="0.25">
      <c r="A14" s="29"/>
      <c r="B14" s="27" t="s">
        <v>476</v>
      </c>
      <c r="C14" s="28" t="s">
        <v>69</v>
      </c>
      <c r="D14" s="23"/>
      <c r="E14" s="23"/>
      <c r="F14" s="22">
        <v>53404</v>
      </c>
      <c r="G14" s="21"/>
      <c r="H14" s="32" t="s">
        <v>38</v>
      </c>
      <c r="I14" s="21">
        <v>1500</v>
      </c>
      <c r="J14" s="21">
        <v>1500</v>
      </c>
      <c r="K14" s="21"/>
      <c r="L14" s="21"/>
      <c r="M14" s="21"/>
      <c r="N14" s="5">
        <f t="shared" si="0"/>
        <v>1500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398745.3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315095.3</v>
      </c>
      <c r="H27" s="109"/>
      <c r="I27" s="5">
        <f>SUM(I6:I26)</f>
        <v>83650</v>
      </c>
      <c r="J27" s="5">
        <f>SUM(J6:J26)</f>
        <v>25350</v>
      </c>
      <c r="K27" s="5">
        <f>SUM(K6:K26)</f>
        <v>273755.3</v>
      </c>
      <c r="L27" s="5">
        <f>SUM(L6:L26)</f>
        <v>99640</v>
      </c>
      <c r="M27" s="5">
        <f>SUM(M6:M26)</f>
        <v>0</v>
      </c>
      <c r="N27" s="5">
        <f>G27+I27</f>
        <v>398745.3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27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27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25350</v>
      </c>
      <c r="D33" s="4"/>
      <c r="E33" s="4"/>
      <c r="F33" s="127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25350</v>
      </c>
      <c r="D34" s="4"/>
      <c r="E34" s="4"/>
      <c r="F34" s="127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37"/>
  <sheetViews>
    <sheetView topLeftCell="A13" zoomScaleNormal="100" workbookViewId="0">
      <selection activeCell="N27" sqref="N2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4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203</v>
      </c>
      <c r="E3" s="151"/>
      <c r="F3" s="151"/>
      <c r="G3" s="151"/>
      <c r="H3" s="19"/>
      <c r="I3" s="4"/>
      <c r="J3" s="37"/>
      <c r="K3" s="41" t="s">
        <v>23</v>
      </c>
      <c r="L3" s="40">
        <v>42120</v>
      </c>
      <c r="M3" s="39"/>
      <c r="N3" s="105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05" t="s">
        <v>21</v>
      </c>
      <c r="B5" s="105" t="s">
        <v>20</v>
      </c>
      <c r="C5" s="105" t="s">
        <v>19</v>
      </c>
      <c r="D5" s="105" t="s">
        <v>18</v>
      </c>
      <c r="E5" s="105" t="s">
        <v>17</v>
      </c>
      <c r="F5" s="105" t="s">
        <v>16</v>
      </c>
      <c r="G5" s="105" t="s">
        <v>15</v>
      </c>
      <c r="H5" s="105" t="s">
        <v>14</v>
      </c>
      <c r="I5" s="105" t="s">
        <v>13</v>
      </c>
      <c r="J5" s="105" t="s">
        <v>12</v>
      </c>
      <c r="K5" s="105" t="s">
        <v>11</v>
      </c>
      <c r="L5" s="105" t="s">
        <v>10</v>
      </c>
      <c r="M5" s="105" t="s">
        <v>9</v>
      </c>
      <c r="N5" s="105" t="s">
        <v>0</v>
      </c>
    </row>
    <row r="6" spans="1:14" x14ac:dyDescent="0.25">
      <c r="A6" s="29"/>
      <c r="B6" s="27" t="s">
        <v>416</v>
      </c>
      <c r="C6" s="28" t="s">
        <v>154</v>
      </c>
      <c r="D6" s="23">
        <v>42118</v>
      </c>
      <c r="E6" s="23">
        <v>42120</v>
      </c>
      <c r="F6" s="34">
        <v>53345</v>
      </c>
      <c r="G6" s="21">
        <v>65296</v>
      </c>
      <c r="H6" s="21"/>
      <c r="I6" s="21"/>
      <c r="J6" s="21"/>
      <c r="K6" s="21"/>
      <c r="L6" s="21"/>
      <c r="M6" s="21">
        <v>65296</v>
      </c>
      <c r="N6" s="5">
        <f t="shared" ref="N6:N25" si="0">G6+I6</f>
        <v>65296</v>
      </c>
    </row>
    <row r="7" spans="1:14" x14ac:dyDescent="0.25">
      <c r="A7" s="29"/>
      <c r="B7" s="35" t="s">
        <v>417</v>
      </c>
      <c r="C7" s="28" t="s">
        <v>324</v>
      </c>
      <c r="D7" s="23">
        <v>42118</v>
      </c>
      <c r="E7" s="23">
        <v>42120</v>
      </c>
      <c r="F7" s="34">
        <v>53346</v>
      </c>
      <c r="G7" s="21">
        <v>336020</v>
      </c>
      <c r="H7" s="21"/>
      <c r="I7" s="21"/>
      <c r="J7" s="21"/>
      <c r="K7" s="21"/>
      <c r="L7" s="21"/>
      <c r="M7" s="21">
        <v>336020</v>
      </c>
      <c r="N7" s="5">
        <f t="shared" si="0"/>
        <v>336020</v>
      </c>
    </row>
    <row r="8" spans="1:14" x14ac:dyDescent="0.25">
      <c r="A8" s="29"/>
      <c r="B8" s="27" t="s">
        <v>418</v>
      </c>
      <c r="C8" s="28" t="s">
        <v>44</v>
      </c>
      <c r="D8" s="23">
        <v>42118</v>
      </c>
      <c r="E8" s="23">
        <v>42120</v>
      </c>
      <c r="F8" s="32">
        <v>53347</v>
      </c>
      <c r="G8" s="21">
        <v>55120</v>
      </c>
      <c r="H8" s="21"/>
      <c r="I8" s="21"/>
      <c r="J8" s="21"/>
      <c r="K8" s="21">
        <v>55120</v>
      </c>
      <c r="L8" s="21"/>
      <c r="M8" s="21"/>
      <c r="N8" s="5">
        <f t="shared" si="0"/>
        <v>55120</v>
      </c>
    </row>
    <row r="9" spans="1:14" x14ac:dyDescent="0.25">
      <c r="A9" s="29"/>
      <c r="B9" s="30"/>
      <c r="C9" s="28"/>
      <c r="D9" s="23"/>
      <c r="E9" s="23"/>
      <c r="F9" s="32"/>
      <c r="G9" s="21"/>
      <c r="H9" s="21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27"/>
      <c r="C10" s="28"/>
      <c r="D10" s="23"/>
      <c r="E10" s="23"/>
      <c r="F10" s="22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21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456436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456436</v>
      </c>
      <c r="H27" s="16"/>
      <c r="I27" s="5">
        <f>SUM(I6:I26)</f>
        <v>0</v>
      </c>
      <c r="J27" s="5">
        <f>SUM(J6:J26)</f>
        <v>0</v>
      </c>
      <c r="K27" s="5">
        <f>SUM(K6:K26)</f>
        <v>55120</v>
      </c>
      <c r="L27" s="5">
        <f>SUM(L6:L26)</f>
        <v>0</v>
      </c>
      <c r="M27" s="5">
        <f>SUM(M6:M26)</f>
        <v>401316</v>
      </c>
      <c r="N27" s="5">
        <f>G27+I27</f>
        <v>456436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0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0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10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0</v>
      </c>
      <c r="D34" s="4"/>
      <c r="E34" s="4"/>
      <c r="F34" s="10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37"/>
  <sheetViews>
    <sheetView topLeftCell="A10" zoomScaleNormal="100"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3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408</v>
      </c>
      <c r="E3" s="151"/>
      <c r="F3" s="151"/>
      <c r="G3" s="151"/>
      <c r="H3" s="19"/>
      <c r="I3" s="4"/>
      <c r="J3" s="37"/>
      <c r="K3" s="41" t="s">
        <v>23</v>
      </c>
      <c r="L3" s="40">
        <v>42119</v>
      </c>
      <c r="M3" s="39"/>
      <c r="N3" s="102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02" t="s">
        <v>21</v>
      </c>
      <c r="B5" s="102" t="s">
        <v>20</v>
      </c>
      <c r="C5" s="102" t="s">
        <v>19</v>
      </c>
      <c r="D5" s="102" t="s">
        <v>18</v>
      </c>
      <c r="E5" s="102" t="s">
        <v>17</v>
      </c>
      <c r="F5" s="102" t="s">
        <v>16</v>
      </c>
      <c r="G5" s="102" t="s">
        <v>15</v>
      </c>
      <c r="H5" s="102" t="s">
        <v>14</v>
      </c>
      <c r="I5" s="102" t="s">
        <v>13</v>
      </c>
      <c r="J5" s="102" t="s">
        <v>12</v>
      </c>
      <c r="K5" s="102" t="s">
        <v>11</v>
      </c>
      <c r="L5" s="102" t="s">
        <v>10</v>
      </c>
      <c r="M5" s="102" t="s">
        <v>9</v>
      </c>
      <c r="N5" s="102" t="s">
        <v>0</v>
      </c>
    </row>
    <row r="6" spans="1:14" x14ac:dyDescent="0.25">
      <c r="A6" s="29"/>
      <c r="B6" s="27" t="s">
        <v>409</v>
      </c>
      <c r="C6" s="84" t="s">
        <v>34</v>
      </c>
      <c r="D6" s="23">
        <v>42119</v>
      </c>
      <c r="E6" s="23">
        <v>42120</v>
      </c>
      <c r="F6" s="34">
        <v>53337</v>
      </c>
      <c r="G6" s="21">
        <v>42400</v>
      </c>
      <c r="H6" s="21"/>
      <c r="I6" s="21"/>
      <c r="J6" s="21"/>
      <c r="K6" s="21">
        <v>42400</v>
      </c>
      <c r="L6" s="21"/>
      <c r="M6" s="21"/>
      <c r="N6" s="5">
        <f t="shared" ref="N6:N25" si="0">G6+I6</f>
        <v>42400</v>
      </c>
    </row>
    <row r="7" spans="1:14" x14ac:dyDescent="0.25">
      <c r="A7" s="29"/>
      <c r="B7" s="27" t="s">
        <v>410</v>
      </c>
      <c r="C7" s="28" t="s">
        <v>34</v>
      </c>
      <c r="D7" s="23">
        <v>42119</v>
      </c>
      <c r="E7" s="23">
        <v>42120</v>
      </c>
      <c r="F7" s="34">
        <v>53338</v>
      </c>
      <c r="G7" s="21">
        <v>43000</v>
      </c>
      <c r="H7" s="21"/>
      <c r="I7" s="21"/>
      <c r="J7" s="21"/>
      <c r="K7" s="21">
        <v>43000</v>
      </c>
      <c r="L7" s="21"/>
      <c r="M7" s="21"/>
      <c r="N7" s="5">
        <f t="shared" si="0"/>
        <v>43000</v>
      </c>
    </row>
    <row r="8" spans="1:14" x14ac:dyDescent="0.25">
      <c r="A8" s="29"/>
      <c r="B8" s="35" t="s">
        <v>411</v>
      </c>
      <c r="C8" s="28" t="s">
        <v>44</v>
      </c>
      <c r="D8" s="23">
        <v>42119</v>
      </c>
      <c r="E8" s="23">
        <v>42123</v>
      </c>
      <c r="F8" s="34">
        <v>53339</v>
      </c>
      <c r="G8" s="21">
        <v>159000</v>
      </c>
      <c r="H8" s="21"/>
      <c r="I8" s="21"/>
      <c r="J8" s="21"/>
      <c r="K8" s="21">
        <v>159000</v>
      </c>
      <c r="L8" s="21"/>
      <c r="M8" s="21"/>
      <c r="N8" s="5">
        <f t="shared" si="0"/>
        <v>159000</v>
      </c>
    </row>
    <row r="9" spans="1:14" x14ac:dyDescent="0.25">
      <c r="A9" s="29"/>
      <c r="B9" s="27" t="s">
        <v>411</v>
      </c>
      <c r="C9" s="28" t="s">
        <v>49</v>
      </c>
      <c r="D9" s="23"/>
      <c r="E9" s="23"/>
      <c r="F9" s="32">
        <v>53340</v>
      </c>
      <c r="G9" s="21"/>
      <c r="H9" s="21" t="s">
        <v>412</v>
      </c>
      <c r="I9" s="21">
        <v>147340</v>
      </c>
      <c r="J9" s="21"/>
      <c r="K9" s="21">
        <v>147340</v>
      </c>
      <c r="L9" s="21"/>
      <c r="M9" s="21"/>
      <c r="N9" s="5">
        <f t="shared" si="0"/>
        <v>147340</v>
      </c>
    </row>
    <row r="10" spans="1:14" x14ac:dyDescent="0.25">
      <c r="A10" s="29"/>
      <c r="B10" s="30" t="s">
        <v>413</v>
      </c>
      <c r="C10" s="28" t="s">
        <v>34</v>
      </c>
      <c r="D10" s="23">
        <v>42119</v>
      </c>
      <c r="E10" s="23">
        <v>42120</v>
      </c>
      <c r="F10" s="32">
        <v>53341</v>
      </c>
      <c r="G10" s="21">
        <v>42400</v>
      </c>
      <c r="H10" s="21"/>
      <c r="I10" s="21"/>
      <c r="J10" s="31"/>
      <c r="K10" s="21">
        <v>42400</v>
      </c>
      <c r="L10" s="21"/>
      <c r="M10" s="21"/>
      <c r="N10" s="5">
        <f t="shared" si="0"/>
        <v>42400</v>
      </c>
    </row>
    <row r="11" spans="1:14" x14ac:dyDescent="0.25">
      <c r="A11" s="29"/>
      <c r="B11" s="27" t="s">
        <v>411</v>
      </c>
      <c r="C11" s="28" t="s">
        <v>49</v>
      </c>
      <c r="D11" s="23"/>
      <c r="E11" s="23"/>
      <c r="F11" s="22">
        <v>53342</v>
      </c>
      <c r="G11" s="21"/>
      <c r="H11" s="21" t="s">
        <v>414</v>
      </c>
      <c r="I11" s="21">
        <v>68900</v>
      </c>
      <c r="J11" s="21"/>
      <c r="K11" s="21">
        <v>68900</v>
      </c>
      <c r="L11" s="21"/>
      <c r="M11" s="21"/>
      <c r="N11" s="5">
        <f t="shared" si="0"/>
        <v>68900</v>
      </c>
    </row>
    <row r="12" spans="1:14" x14ac:dyDescent="0.25">
      <c r="A12" s="29"/>
      <c r="B12" s="27" t="s">
        <v>411</v>
      </c>
      <c r="C12" s="28" t="s">
        <v>49</v>
      </c>
      <c r="D12" s="23"/>
      <c r="E12" s="23"/>
      <c r="F12" s="22">
        <v>53343</v>
      </c>
      <c r="G12" s="21"/>
      <c r="H12" s="21" t="s">
        <v>415</v>
      </c>
      <c r="I12" s="21">
        <v>60420</v>
      </c>
      <c r="J12" s="21"/>
      <c r="K12" s="21">
        <v>60420</v>
      </c>
      <c r="L12" s="21"/>
      <c r="M12" s="21"/>
      <c r="N12" s="5">
        <f t="shared" si="0"/>
        <v>60420</v>
      </c>
    </row>
    <row r="13" spans="1:14" x14ac:dyDescent="0.25">
      <c r="A13" s="29"/>
      <c r="B13" s="27" t="s">
        <v>52</v>
      </c>
      <c r="C13" s="28" t="s">
        <v>34</v>
      </c>
      <c r="D13" s="23"/>
      <c r="E13" s="23"/>
      <c r="F13" s="22">
        <v>53344</v>
      </c>
      <c r="G13" s="21"/>
      <c r="H13" s="21" t="s">
        <v>38</v>
      </c>
      <c r="I13" s="21">
        <v>4600</v>
      </c>
      <c r="J13" s="21">
        <v>4600</v>
      </c>
      <c r="K13" s="21"/>
      <c r="L13" s="21"/>
      <c r="M13" s="21"/>
      <c r="N13" s="5">
        <f t="shared" si="0"/>
        <v>4600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568060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286800</v>
      </c>
      <c r="H27" s="16"/>
      <c r="I27" s="5">
        <f>SUM(I6:I26)</f>
        <v>281260</v>
      </c>
      <c r="J27" s="5">
        <f>SUM(J6:J26)</f>
        <v>4600</v>
      </c>
      <c r="K27" s="5">
        <f>SUM(K6:K26)</f>
        <v>563460</v>
      </c>
      <c r="L27" s="5">
        <f>SUM(L6:L26)</f>
        <v>0</v>
      </c>
      <c r="M27" s="5">
        <f>SUM(M6:M26)</f>
        <v>0</v>
      </c>
      <c r="N27" s="5">
        <f>G27+I27</f>
        <v>568060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0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0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4600</v>
      </c>
      <c r="D33" s="4"/>
      <c r="E33" s="4"/>
      <c r="F33" s="10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4600</v>
      </c>
      <c r="D34" s="4"/>
      <c r="E34" s="4"/>
      <c r="F34" s="10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37"/>
  <sheetViews>
    <sheetView topLeftCell="A22" zoomScaleNormal="100" workbookViewId="0">
      <selection activeCell="G42" sqref="G4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0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113</v>
      </c>
      <c r="E3" s="151"/>
      <c r="F3" s="151"/>
      <c r="G3" s="151"/>
      <c r="H3" s="19"/>
      <c r="I3" s="4"/>
      <c r="J3" s="37"/>
      <c r="K3" s="41" t="s">
        <v>23</v>
      </c>
      <c r="L3" s="40">
        <v>42119</v>
      </c>
      <c r="M3" s="39"/>
      <c r="N3" s="101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01" t="s">
        <v>21</v>
      </c>
      <c r="B5" s="101" t="s">
        <v>20</v>
      </c>
      <c r="C5" s="101" t="s">
        <v>19</v>
      </c>
      <c r="D5" s="101" t="s">
        <v>18</v>
      </c>
      <c r="E5" s="101" t="s">
        <v>17</v>
      </c>
      <c r="F5" s="101" t="s">
        <v>16</v>
      </c>
      <c r="G5" s="101" t="s">
        <v>15</v>
      </c>
      <c r="H5" s="101" t="s">
        <v>14</v>
      </c>
      <c r="I5" s="101" t="s">
        <v>13</v>
      </c>
      <c r="J5" s="101" t="s">
        <v>12</v>
      </c>
      <c r="K5" s="101" t="s">
        <v>11</v>
      </c>
      <c r="L5" s="101" t="s">
        <v>10</v>
      </c>
      <c r="M5" s="101" t="s">
        <v>9</v>
      </c>
      <c r="N5" s="101" t="s">
        <v>0</v>
      </c>
    </row>
    <row r="6" spans="1:14" x14ac:dyDescent="0.25">
      <c r="A6" s="29"/>
      <c r="B6" s="27" t="s">
        <v>405</v>
      </c>
      <c r="C6" s="84" t="s">
        <v>261</v>
      </c>
      <c r="D6" s="23">
        <v>42118</v>
      </c>
      <c r="E6" s="23">
        <v>42119</v>
      </c>
      <c r="F6" s="34">
        <v>53333</v>
      </c>
      <c r="G6" s="21">
        <v>30100</v>
      </c>
      <c r="H6" s="21"/>
      <c r="I6" s="21"/>
      <c r="J6" s="21"/>
      <c r="K6" s="21">
        <v>30100</v>
      </c>
      <c r="L6" s="21"/>
      <c r="M6" s="21"/>
      <c r="N6" s="5">
        <f t="shared" ref="N6:N25" si="0">G6+I6</f>
        <v>30100</v>
      </c>
    </row>
    <row r="7" spans="1:14" x14ac:dyDescent="0.25">
      <c r="A7" s="29"/>
      <c r="B7" s="27" t="s">
        <v>406</v>
      </c>
      <c r="C7" s="28" t="s">
        <v>34</v>
      </c>
      <c r="D7" s="23">
        <v>42119</v>
      </c>
      <c r="E7" s="23">
        <v>42120</v>
      </c>
      <c r="F7" s="34">
        <v>53334</v>
      </c>
      <c r="G7" s="21">
        <v>58300</v>
      </c>
      <c r="H7" s="21"/>
      <c r="I7" s="21"/>
      <c r="J7" s="21">
        <v>29150</v>
      </c>
      <c r="K7" s="21"/>
      <c r="L7" s="21"/>
      <c r="M7" s="21">
        <v>29150</v>
      </c>
      <c r="N7" s="5">
        <f t="shared" si="0"/>
        <v>58300</v>
      </c>
    </row>
    <row r="8" spans="1:14" x14ac:dyDescent="0.25">
      <c r="A8" s="29"/>
      <c r="B8" s="35" t="s">
        <v>407</v>
      </c>
      <c r="C8" s="28" t="s">
        <v>227</v>
      </c>
      <c r="D8" s="23">
        <v>42118</v>
      </c>
      <c r="E8" s="23">
        <v>42119</v>
      </c>
      <c r="F8" s="34">
        <v>53335</v>
      </c>
      <c r="G8" s="21">
        <v>22493.200000000001</v>
      </c>
      <c r="H8" s="21"/>
      <c r="I8" s="21"/>
      <c r="J8" s="21"/>
      <c r="K8" s="21">
        <v>22493.200000000001</v>
      </c>
      <c r="L8" s="21"/>
      <c r="M8" s="21"/>
      <c r="N8" s="5">
        <f t="shared" si="0"/>
        <v>22493.200000000001</v>
      </c>
    </row>
    <row r="9" spans="1:14" x14ac:dyDescent="0.25">
      <c r="A9" s="29"/>
      <c r="B9" s="27" t="s">
        <v>155</v>
      </c>
      <c r="C9" s="28" t="s">
        <v>38</v>
      </c>
      <c r="D9" s="23"/>
      <c r="E9" s="23"/>
      <c r="F9" s="32">
        <v>53336</v>
      </c>
      <c r="G9" s="21">
        <v>2600</v>
      </c>
      <c r="H9" s="21"/>
      <c r="I9" s="21"/>
      <c r="J9" s="21">
        <v>2600</v>
      </c>
      <c r="K9" s="21"/>
      <c r="L9" s="21"/>
      <c r="M9" s="21"/>
      <c r="N9" s="5">
        <f t="shared" si="0"/>
        <v>2600</v>
      </c>
    </row>
    <row r="10" spans="1:14" x14ac:dyDescent="0.25">
      <c r="A10" s="29"/>
      <c r="B10" s="30"/>
      <c r="C10" s="28"/>
      <c r="D10" s="23"/>
      <c r="E10" s="23"/>
      <c r="F10" s="32"/>
      <c r="G10" s="21"/>
      <c r="H10" s="21"/>
      <c r="I10" s="21"/>
      <c r="J10" s="3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21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113493.2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113493.2</v>
      </c>
      <c r="H27" s="16"/>
      <c r="I27" s="5">
        <f>SUM(I6:I26)</f>
        <v>0</v>
      </c>
      <c r="J27" s="5">
        <f>SUM(J6:J26)</f>
        <v>31750</v>
      </c>
      <c r="K27" s="5">
        <f>SUM(K6:K26)</f>
        <v>52593.2</v>
      </c>
      <c r="L27" s="5">
        <f>SUM(L6:L26)</f>
        <v>0</v>
      </c>
      <c r="M27" s="5">
        <f>SUM(M6:M26)</f>
        <v>29150</v>
      </c>
      <c r="N27" s="5">
        <f>G27+I27</f>
        <v>113493.2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0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0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31750</v>
      </c>
      <c r="D33" s="4"/>
      <c r="E33" s="4"/>
      <c r="F33" s="10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31750</v>
      </c>
      <c r="D34" s="4"/>
      <c r="E34" s="4"/>
      <c r="F34" s="10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37"/>
  <sheetViews>
    <sheetView topLeftCell="A22" zoomScaleNormal="100" workbookViewId="0">
      <selection activeCell="G31" sqref="G31:N3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8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398</v>
      </c>
      <c r="E3" s="151"/>
      <c r="F3" s="151"/>
      <c r="G3" s="151"/>
      <c r="H3" s="19"/>
      <c r="I3" s="4"/>
      <c r="J3" s="37"/>
      <c r="K3" s="41" t="s">
        <v>23</v>
      </c>
      <c r="L3" s="40">
        <v>42118</v>
      </c>
      <c r="M3" s="39"/>
      <c r="N3" s="99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99" t="s">
        <v>21</v>
      </c>
      <c r="B5" s="99" t="s">
        <v>20</v>
      </c>
      <c r="C5" s="99" t="s">
        <v>19</v>
      </c>
      <c r="D5" s="99" t="s">
        <v>18</v>
      </c>
      <c r="E5" s="99" t="s">
        <v>17</v>
      </c>
      <c r="F5" s="99" t="s">
        <v>16</v>
      </c>
      <c r="G5" s="99" t="s">
        <v>15</v>
      </c>
      <c r="H5" s="99" t="s">
        <v>14</v>
      </c>
      <c r="I5" s="99" t="s">
        <v>13</v>
      </c>
      <c r="J5" s="99" t="s">
        <v>12</v>
      </c>
      <c r="K5" s="99" t="s">
        <v>11</v>
      </c>
      <c r="L5" s="99" t="s">
        <v>10</v>
      </c>
      <c r="M5" s="99" t="s">
        <v>9</v>
      </c>
      <c r="N5" s="99" t="s">
        <v>0</v>
      </c>
    </row>
    <row r="6" spans="1:14" x14ac:dyDescent="0.25">
      <c r="A6" s="29"/>
      <c r="B6" s="136" t="s">
        <v>400</v>
      </c>
      <c r="C6" s="137" t="s">
        <v>399</v>
      </c>
      <c r="D6" s="23">
        <v>42118</v>
      </c>
      <c r="E6" s="23">
        <v>42119</v>
      </c>
      <c r="F6" s="34">
        <v>53329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401</v>
      </c>
      <c r="C7" s="33" t="s">
        <v>49</v>
      </c>
      <c r="D7" s="23"/>
      <c r="E7" s="23"/>
      <c r="F7" s="34">
        <v>53330</v>
      </c>
      <c r="G7" s="21"/>
      <c r="H7" s="21" t="s">
        <v>402</v>
      </c>
      <c r="I7" s="21">
        <v>31800</v>
      </c>
      <c r="J7" s="21">
        <v>31800</v>
      </c>
      <c r="K7" s="21"/>
      <c r="L7" s="21"/>
      <c r="M7" s="21"/>
      <c r="N7" s="5">
        <f t="shared" si="0"/>
        <v>31800</v>
      </c>
    </row>
    <row r="8" spans="1:14" x14ac:dyDescent="0.25">
      <c r="A8" s="29"/>
      <c r="B8" s="27" t="s">
        <v>403</v>
      </c>
      <c r="C8" s="28" t="s">
        <v>34</v>
      </c>
      <c r="D8" s="23">
        <v>42118</v>
      </c>
      <c r="E8" s="23">
        <v>42120</v>
      </c>
      <c r="F8" s="34">
        <v>53331</v>
      </c>
      <c r="G8" s="21">
        <v>116600</v>
      </c>
      <c r="H8" s="21"/>
      <c r="I8" s="21"/>
      <c r="J8" s="21">
        <v>40000</v>
      </c>
      <c r="K8" s="21">
        <v>17530</v>
      </c>
      <c r="L8" s="21"/>
      <c r="M8" s="21">
        <v>59070</v>
      </c>
      <c r="N8" s="5">
        <f t="shared" si="0"/>
        <v>116600</v>
      </c>
    </row>
    <row r="9" spans="1:14" x14ac:dyDescent="0.25">
      <c r="A9" s="29"/>
      <c r="B9" s="35" t="s">
        <v>404</v>
      </c>
      <c r="C9" s="28" t="s">
        <v>307</v>
      </c>
      <c r="D9" s="23">
        <v>42118</v>
      </c>
      <c r="E9" s="23">
        <v>42119</v>
      </c>
      <c r="F9" s="34">
        <v>53332</v>
      </c>
      <c r="G9" s="21">
        <v>30100</v>
      </c>
      <c r="H9" s="21"/>
      <c r="I9" s="21"/>
      <c r="J9" s="21">
        <v>30100</v>
      </c>
      <c r="K9" s="21"/>
      <c r="L9" s="21"/>
      <c r="M9" s="21"/>
      <c r="N9" s="5">
        <f t="shared" si="0"/>
        <v>30100</v>
      </c>
    </row>
    <row r="10" spans="1:14" x14ac:dyDescent="0.25">
      <c r="A10" s="29"/>
      <c r="B10" s="27"/>
      <c r="C10" s="28"/>
      <c r="D10" s="23"/>
      <c r="E10" s="23"/>
      <c r="F10" s="32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30"/>
      <c r="C11" s="28"/>
      <c r="D11" s="23"/>
      <c r="E11" s="23"/>
      <c r="F11" s="32"/>
      <c r="G11" s="21"/>
      <c r="H11" s="21"/>
      <c r="I11" s="21"/>
      <c r="J11" s="3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21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197500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165700</v>
      </c>
      <c r="H27" s="16"/>
      <c r="I27" s="5">
        <f>SUM(I6:I26)</f>
        <v>31800</v>
      </c>
      <c r="J27" s="5">
        <f>SUM(J6:J26)</f>
        <v>120900</v>
      </c>
      <c r="K27" s="5">
        <f>SUM(K6:K26)</f>
        <v>17530</v>
      </c>
      <c r="L27" s="5">
        <f>SUM(L6:L26)</f>
        <v>0</v>
      </c>
      <c r="M27" s="5">
        <f>SUM(M6:M26)</f>
        <v>59070</v>
      </c>
      <c r="N27" s="5">
        <f>G27+I27</f>
        <v>197500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60</v>
      </c>
      <c r="D31" s="4"/>
      <c r="E31" s="4"/>
      <c r="F31" s="9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31800</v>
      </c>
      <c r="D32" s="4"/>
      <c r="E32" s="4"/>
      <c r="F32" s="9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89100</v>
      </c>
      <c r="D33" s="4"/>
      <c r="E33" s="4"/>
      <c r="F33" s="9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120900</v>
      </c>
      <c r="D34" s="4"/>
      <c r="E34" s="4"/>
      <c r="F34" s="9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37"/>
  <sheetViews>
    <sheetView topLeftCell="A13" zoomScaleNormal="100" workbookViewId="0">
      <selection activeCell="C25" sqref="C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9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286</v>
      </c>
      <c r="E3" s="151"/>
      <c r="F3" s="151"/>
      <c r="G3" s="151"/>
      <c r="H3" s="19"/>
      <c r="I3" s="4"/>
      <c r="J3" s="37"/>
      <c r="K3" s="41" t="s">
        <v>23</v>
      </c>
      <c r="L3" s="40">
        <v>42118</v>
      </c>
      <c r="M3" s="39"/>
      <c r="N3" s="130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30" t="s">
        <v>21</v>
      </c>
      <c r="B5" s="130" t="s">
        <v>20</v>
      </c>
      <c r="C5" s="130" t="s">
        <v>19</v>
      </c>
      <c r="D5" s="130" t="s">
        <v>18</v>
      </c>
      <c r="E5" s="130" t="s">
        <v>17</v>
      </c>
      <c r="F5" s="130" t="s">
        <v>16</v>
      </c>
      <c r="G5" s="130" t="s">
        <v>15</v>
      </c>
      <c r="H5" s="130" t="s">
        <v>14</v>
      </c>
      <c r="I5" s="130" t="s">
        <v>13</v>
      </c>
      <c r="J5" s="130" t="s">
        <v>12</v>
      </c>
      <c r="K5" s="130" t="s">
        <v>11</v>
      </c>
      <c r="L5" s="130" t="s">
        <v>10</v>
      </c>
      <c r="M5" s="130" t="s">
        <v>9</v>
      </c>
      <c r="N5" s="130" t="s">
        <v>0</v>
      </c>
    </row>
    <row r="6" spans="1:14" x14ac:dyDescent="0.25">
      <c r="A6" s="29"/>
      <c r="B6" s="27" t="s">
        <v>386</v>
      </c>
      <c r="C6" s="84" t="s">
        <v>387</v>
      </c>
      <c r="D6" s="23">
        <v>42118</v>
      </c>
      <c r="E6" s="23">
        <v>42121</v>
      </c>
      <c r="F6" s="34">
        <v>53317</v>
      </c>
      <c r="G6" s="21">
        <v>132000</v>
      </c>
      <c r="H6" s="21"/>
      <c r="I6" s="21"/>
      <c r="J6" s="21">
        <v>132000</v>
      </c>
      <c r="K6" s="21"/>
      <c r="L6" s="21"/>
      <c r="M6" s="21"/>
      <c r="N6" s="5">
        <f t="shared" ref="N6:N25" si="0">G6+I6</f>
        <v>132000</v>
      </c>
    </row>
    <row r="7" spans="1:14" x14ac:dyDescent="0.25">
      <c r="A7" s="29"/>
      <c r="B7" s="27" t="s">
        <v>302</v>
      </c>
      <c r="C7" s="33" t="s">
        <v>56</v>
      </c>
      <c r="D7" s="23">
        <v>42117</v>
      </c>
      <c r="E7" s="23">
        <v>42118</v>
      </c>
      <c r="F7" s="34">
        <v>53318</v>
      </c>
      <c r="G7" s="21">
        <v>22000</v>
      </c>
      <c r="H7" s="21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27" t="s">
        <v>388</v>
      </c>
      <c r="C8" s="28" t="s">
        <v>180</v>
      </c>
      <c r="D8" s="23">
        <v>42117</v>
      </c>
      <c r="E8" s="23">
        <v>42118</v>
      </c>
      <c r="F8" s="34">
        <v>53319</v>
      </c>
      <c r="G8" s="21">
        <v>24000</v>
      </c>
      <c r="H8" s="21"/>
      <c r="I8" s="21"/>
      <c r="J8" s="21"/>
      <c r="K8" s="21">
        <v>24000</v>
      </c>
      <c r="L8" s="21"/>
      <c r="M8" s="21"/>
      <c r="N8" s="5">
        <f t="shared" si="0"/>
        <v>24000</v>
      </c>
    </row>
    <row r="9" spans="1:14" x14ac:dyDescent="0.25">
      <c r="A9" s="29"/>
      <c r="B9" s="35" t="s">
        <v>389</v>
      </c>
      <c r="C9" s="28" t="s">
        <v>180</v>
      </c>
      <c r="D9" s="23">
        <v>42117</v>
      </c>
      <c r="E9" s="23">
        <v>42118</v>
      </c>
      <c r="F9" s="34">
        <v>53320</v>
      </c>
      <c r="G9" s="21">
        <v>24000</v>
      </c>
      <c r="H9" s="21"/>
      <c r="I9" s="21"/>
      <c r="J9" s="21"/>
      <c r="K9" s="21">
        <v>24000</v>
      </c>
      <c r="L9" s="21"/>
      <c r="M9" s="21"/>
      <c r="N9" s="5">
        <f t="shared" si="0"/>
        <v>24000</v>
      </c>
    </row>
    <row r="10" spans="1:14" x14ac:dyDescent="0.25">
      <c r="A10" s="29"/>
      <c r="B10" s="27" t="s">
        <v>390</v>
      </c>
      <c r="C10" s="28" t="s">
        <v>391</v>
      </c>
      <c r="D10" s="23">
        <v>42117</v>
      </c>
      <c r="E10" s="23">
        <v>42118</v>
      </c>
      <c r="F10" s="32">
        <v>53321</v>
      </c>
      <c r="G10" s="21">
        <v>22000</v>
      </c>
      <c r="H10" s="21"/>
      <c r="I10" s="21"/>
      <c r="J10" s="21"/>
      <c r="K10" s="21">
        <v>22000</v>
      </c>
      <c r="L10" s="21"/>
      <c r="M10" s="21"/>
      <c r="N10" s="5">
        <f t="shared" si="0"/>
        <v>22000</v>
      </c>
    </row>
    <row r="11" spans="1:14" x14ac:dyDescent="0.25">
      <c r="A11" s="29"/>
      <c r="B11" s="30" t="s">
        <v>392</v>
      </c>
      <c r="C11" s="28" t="s">
        <v>391</v>
      </c>
      <c r="D11" s="23">
        <v>42117</v>
      </c>
      <c r="E11" s="23">
        <v>42118</v>
      </c>
      <c r="F11" s="32">
        <v>53322</v>
      </c>
      <c r="G11" s="21">
        <v>22000</v>
      </c>
      <c r="H11" s="21"/>
      <c r="I11" s="21"/>
      <c r="J11" s="31"/>
      <c r="K11" s="21">
        <v>22000</v>
      </c>
      <c r="L11" s="21"/>
      <c r="M11" s="21"/>
      <c r="N11" s="5">
        <f t="shared" si="0"/>
        <v>22000</v>
      </c>
    </row>
    <row r="12" spans="1:14" x14ac:dyDescent="0.25">
      <c r="A12" s="29"/>
      <c r="B12" s="27" t="s">
        <v>267</v>
      </c>
      <c r="C12" s="28" t="s">
        <v>169</v>
      </c>
      <c r="D12" s="23">
        <v>42117</v>
      </c>
      <c r="E12" s="23">
        <v>42118</v>
      </c>
      <c r="F12" s="22">
        <v>53323</v>
      </c>
      <c r="G12" s="21">
        <v>19000</v>
      </c>
      <c r="H12" s="21"/>
      <c r="I12" s="21"/>
      <c r="J12" s="21"/>
      <c r="K12" s="21">
        <v>19000</v>
      </c>
      <c r="L12" s="21"/>
      <c r="M12" s="21"/>
      <c r="N12" s="5">
        <f t="shared" si="0"/>
        <v>19000</v>
      </c>
    </row>
    <row r="13" spans="1:14" x14ac:dyDescent="0.25">
      <c r="A13" s="29"/>
      <c r="B13" s="27" t="s">
        <v>393</v>
      </c>
      <c r="C13" s="28" t="s">
        <v>227</v>
      </c>
      <c r="D13" s="23">
        <v>42116</v>
      </c>
      <c r="E13" s="23">
        <v>42118</v>
      </c>
      <c r="F13" s="22">
        <v>53324</v>
      </c>
      <c r="G13" s="21">
        <v>54240.2</v>
      </c>
      <c r="H13" s="21"/>
      <c r="I13" s="21"/>
      <c r="J13" s="21"/>
      <c r="K13" s="21">
        <v>54240.2</v>
      </c>
      <c r="L13" s="21"/>
      <c r="M13" s="21"/>
      <c r="N13" s="5">
        <f t="shared" si="0"/>
        <v>54240.2</v>
      </c>
    </row>
    <row r="14" spans="1:14" x14ac:dyDescent="0.25">
      <c r="A14" s="29"/>
      <c r="B14" s="27" t="s">
        <v>394</v>
      </c>
      <c r="C14" s="28" t="s">
        <v>394</v>
      </c>
      <c r="D14" s="23">
        <v>42118</v>
      </c>
      <c r="E14" s="23">
        <v>42119</v>
      </c>
      <c r="F14" s="22">
        <v>53325</v>
      </c>
      <c r="G14" s="21">
        <v>53630.7</v>
      </c>
      <c r="H14" s="21"/>
      <c r="I14" s="21"/>
      <c r="J14" s="21"/>
      <c r="K14" s="21"/>
      <c r="L14" s="21"/>
      <c r="M14" s="21">
        <v>53630.7</v>
      </c>
      <c r="N14" s="5">
        <f t="shared" si="0"/>
        <v>53630.7</v>
      </c>
    </row>
    <row r="15" spans="1:14" x14ac:dyDescent="0.25">
      <c r="A15" s="29"/>
      <c r="B15" s="27" t="s">
        <v>395</v>
      </c>
      <c r="C15" s="28" t="s">
        <v>396</v>
      </c>
      <c r="D15" s="23">
        <v>42118</v>
      </c>
      <c r="E15" s="23">
        <v>42119</v>
      </c>
      <c r="F15" s="22">
        <v>53326</v>
      </c>
      <c r="G15" s="21">
        <v>29950</v>
      </c>
      <c r="H15" s="21"/>
      <c r="I15" s="21"/>
      <c r="J15" s="21"/>
      <c r="K15" s="21">
        <v>29950</v>
      </c>
      <c r="L15" s="21"/>
      <c r="M15" s="21"/>
      <c r="N15" s="5">
        <f t="shared" si="0"/>
        <v>29950</v>
      </c>
    </row>
    <row r="16" spans="1:14" x14ac:dyDescent="0.25">
      <c r="A16" s="26"/>
      <c r="B16" s="27" t="s">
        <v>397</v>
      </c>
      <c r="C16" s="28" t="s">
        <v>396</v>
      </c>
      <c r="D16" s="23">
        <v>42118</v>
      </c>
      <c r="E16" s="23">
        <v>42119</v>
      </c>
      <c r="F16" s="22">
        <v>53327</v>
      </c>
      <c r="G16" s="21">
        <v>85000</v>
      </c>
      <c r="H16" s="21"/>
      <c r="I16" s="21"/>
      <c r="J16" s="21"/>
      <c r="K16" s="21">
        <v>85000</v>
      </c>
      <c r="L16" s="21"/>
      <c r="M16" s="21"/>
      <c r="N16" s="5">
        <f t="shared" si="0"/>
        <v>85000</v>
      </c>
    </row>
    <row r="17" spans="1:14" x14ac:dyDescent="0.25">
      <c r="A17" s="26"/>
      <c r="B17" s="27" t="s">
        <v>161</v>
      </c>
      <c r="C17" s="23" t="s">
        <v>34</v>
      </c>
      <c r="D17" s="23"/>
      <c r="E17" s="23"/>
      <c r="F17" s="22">
        <v>53328</v>
      </c>
      <c r="G17" s="21"/>
      <c r="H17" s="21" t="s">
        <v>38</v>
      </c>
      <c r="I17" s="21">
        <v>2000</v>
      </c>
      <c r="J17" s="21">
        <v>2000</v>
      </c>
      <c r="K17" s="21"/>
      <c r="L17" s="21"/>
      <c r="M17" s="21"/>
      <c r="N17" s="5">
        <f t="shared" si="0"/>
        <v>2000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489820.9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487820.9</v>
      </c>
      <c r="H27" s="16"/>
      <c r="I27" s="5">
        <f>SUM(I6:I26)</f>
        <v>2000</v>
      </c>
      <c r="J27" s="5">
        <f>SUM(J6:J26)</f>
        <v>134000</v>
      </c>
      <c r="K27" s="5">
        <f>SUM(K6:K26)</f>
        <v>302190.2</v>
      </c>
      <c r="L27" s="5">
        <f>SUM(L6:L26)</f>
        <v>0</v>
      </c>
      <c r="M27" s="5">
        <f>SUM(M6:M26)</f>
        <v>53630.7</v>
      </c>
      <c r="N27" s="5">
        <f>G27+I27</f>
        <v>489820.9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2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2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134000</v>
      </c>
      <c r="D33" s="4"/>
      <c r="E33" s="4"/>
      <c r="F33" s="12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134000</v>
      </c>
      <c r="D34" s="4"/>
      <c r="E34" s="4"/>
      <c r="F34" s="12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N37"/>
  <sheetViews>
    <sheetView zoomScaleNormal="100" workbookViewId="0">
      <selection activeCell="C11" sqref="C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6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374</v>
      </c>
      <c r="E3" s="151"/>
      <c r="F3" s="151"/>
      <c r="G3" s="151"/>
      <c r="H3" s="19"/>
      <c r="I3" s="4"/>
      <c r="J3" s="37"/>
      <c r="K3" s="41" t="s">
        <v>23</v>
      </c>
      <c r="L3" s="40">
        <v>42117</v>
      </c>
      <c r="M3" s="39"/>
      <c r="N3" s="97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97" t="s">
        <v>21</v>
      </c>
      <c r="B5" s="97" t="s">
        <v>20</v>
      </c>
      <c r="C5" s="97" t="s">
        <v>19</v>
      </c>
      <c r="D5" s="97" t="s">
        <v>18</v>
      </c>
      <c r="E5" s="97" t="s">
        <v>17</v>
      </c>
      <c r="F5" s="97" t="s">
        <v>16</v>
      </c>
      <c r="G5" s="97" t="s">
        <v>15</v>
      </c>
      <c r="H5" s="97" t="s">
        <v>14</v>
      </c>
      <c r="I5" s="97" t="s">
        <v>13</v>
      </c>
      <c r="J5" s="97" t="s">
        <v>12</v>
      </c>
      <c r="K5" s="97" t="s">
        <v>11</v>
      </c>
      <c r="L5" s="97" t="s">
        <v>10</v>
      </c>
      <c r="M5" s="97" t="s">
        <v>9</v>
      </c>
      <c r="N5" s="97" t="s">
        <v>0</v>
      </c>
    </row>
    <row r="6" spans="1:14" x14ac:dyDescent="0.25">
      <c r="A6" s="29"/>
      <c r="B6" s="27" t="s">
        <v>378</v>
      </c>
      <c r="C6" s="84" t="s">
        <v>239</v>
      </c>
      <c r="D6" s="23">
        <v>42113</v>
      </c>
      <c r="E6" s="23">
        <v>42116</v>
      </c>
      <c r="F6" s="34">
        <v>53310</v>
      </c>
      <c r="G6" s="21">
        <v>97944</v>
      </c>
      <c r="H6" s="21"/>
      <c r="I6" s="21"/>
      <c r="J6" s="21"/>
      <c r="K6" s="21"/>
      <c r="L6" s="21"/>
      <c r="M6" s="21">
        <v>97944</v>
      </c>
      <c r="N6" s="5">
        <f t="shared" ref="N6:N25" si="0">G6+I6</f>
        <v>97944</v>
      </c>
    </row>
    <row r="7" spans="1:14" x14ac:dyDescent="0.25">
      <c r="A7" s="29"/>
      <c r="B7" s="27" t="s">
        <v>379</v>
      </c>
      <c r="C7" s="33" t="s">
        <v>380</v>
      </c>
      <c r="D7" s="23">
        <v>42101</v>
      </c>
      <c r="E7" s="23">
        <v>42103</v>
      </c>
      <c r="F7" s="34">
        <v>53311</v>
      </c>
      <c r="G7" s="21">
        <v>565404</v>
      </c>
      <c r="H7" s="21"/>
      <c r="I7" s="21"/>
      <c r="J7" s="21"/>
      <c r="K7" s="21"/>
      <c r="L7" s="21">
        <v>565404</v>
      </c>
      <c r="M7" s="21"/>
      <c r="N7" s="5">
        <f t="shared" si="0"/>
        <v>565404</v>
      </c>
    </row>
    <row r="8" spans="1:14" x14ac:dyDescent="0.25">
      <c r="A8" s="29"/>
      <c r="B8" s="27" t="s">
        <v>381</v>
      </c>
      <c r="C8" s="28" t="s">
        <v>382</v>
      </c>
      <c r="D8" s="23">
        <v>42106</v>
      </c>
      <c r="E8" s="23">
        <v>42108</v>
      </c>
      <c r="F8" s="34">
        <v>53312</v>
      </c>
      <c r="G8" s="21">
        <v>65296</v>
      </c>
      <c r="H8" s="21"/>
      <c r="I8" s="21"/>
      <c r="J8" s="21"/>
      <c r="K8" s="21"/>
      <c r="L8" s="21">
        <v>65296</v>
      </c>
      <c r="M8" s="21"/>
      <c r="N8" s="5">
        <f t="shared" si="0"/>
        <v>65296</v>
      </c>
    </row>
    <row r="9" spans="1:14" x14ac:dyDescent="0.25">
      <c r="A9" s="29"/>
      <c r="B9" s="27" t="s">
        <v>383</v>
      </c>
      <c r="C9" s="28" t="s">
        <v>230</v>
      </c>
      <c r="D9" s="23">
        <v>42111</v>
      </c>
      <c r="E9" s="23">
        <v>42112</v>
      </c>
      <c r="F9" s="34">
        <v>53313</v>
      </c>
      <c r="G9" s="21">
        <v>50880</v>
      </c>
      <c r="H9" s="21"/>
      <c r="I9" s="21"/>
      <c r="J9" s="21"/>
      <c r="K9" s="21"/>
      <c r="L9" s="21">
        <v>50880</v>
      </c>
      <c r="M9" s="21"/>
      <c r="N9" s="5">
        <f t="shared" si="0"/>
        <v>50880</v>
      </c>
    </row>
    <row r="10" spans="1:14" x14ac:dyDescent="0.25">
      <c r="A10" s="29"/>
      <c r="B10" s="35" t="s">
        <v>384</v>
      </c>
      <c r="C10" s="28" t="s">
        <v>230</v>
      </c>
      <c r="D10" s="23">
        <v>42113</v>
      </c>
      <c r="E10" s="23">
        <v>42114</v>
      </c>
      <c r="F10" s="34">
        <v>53314</v>
      </c>
      <c r="G10" s="21">
        <v>25440</v>
      </c>
      <c r="H10" s="21"/>
      <c r="I10" s="21"/>
      <c r="J10" s="21"/>
      <c r="K10" s="21"/>
      <c r="L10" s="21">
        <v>25440</v>
      </c>
      <c r="M10" s="21"/>
      <c r="N10" s="5">
        <f t="shared" si="0"/>
        <v>25440</v>
      </c>
    </row>
    <row r="11" spans="1:14" x14ac:dyDescent="0.25">
      <c r="A11" s="29"/>
      <c r="B11" s="27" t="s">
        <v>385</v>
      </c>
      <c r="C11" s="28" t="s">
        <v>56</v>
      </c>
      <c r="D11" s="23">
        <v>42117</v>
      </c>
      <c r="E11" s="23">
        <v>42118</v>
      </c>
      <c r="F11" s="32">
        <v>53315</v>
      </c>
      <c r="G11" s="21">
        <v>22000</v>
      </c>
      <c r="H11" s="21"/>
      <c r="I11" s="21"/>
      <c r="J11" s="21"/>
      <c r="K11" s="21">
        <v>22000</v>
      </c>
      <c r="L11" s="21"/>
      <c r="M11" s="21"/>
      <c r="N11" s="5">
        <f t="shared" si="0"/>
        <v>22000</v>
      </c>
    </row>
    <row r="12" spans="1:14" x14ac:dyDescent="0.25">
      <c r="A12" s="29"/>
      <c r="B12" s="30" t="s">
        <v>32</v>
      </c>
      <c r="C12" s="28" t="s">
        <v>34</v>
      </c>
      <c r="D12" s="23"/>
      <c r="E12" s="23"/>
      <c r="F12" s="32">
        <v>53316</v>
      </c>
      <c r="G12" s="21"/>
      <c r="H12" s="21" t="s">
        <v>38</v>
      </c>
      <c r="I12" s="21">
        <v>2000</v>
      </c>
      <c r="J12" s="31">
        <v>2000</v>
      </c>
      <c r="K12" s="21"/>
      <c r="L12" s="21"/>
      <c r="M12" s="21"/>
      <c r="N12" s="5">
        <f t="shared" si="0"/>
        <v>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828964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826964</v>
      </c>
      <c r="H27" s="16"/>
      <c r="I27" s="5">
        <f>SUM(I6:I26)</f>
        <v>2000</v>
      </c>
      <c r="J27" s="5">
        <f>SUM(J6:J26)</f>
        <v>2000</v>
      </c>
      <c r="K27" s="5">
        <f>SUM(K6:K26)</f>
        <v>22000</v>
      </c>
      <c r="L27" s="5">
        <f>SUM(L6:L26)</f>
        <v>707020</v>
      </c>
      <c r="M27" s="5">
        <f>SUM(M6:M26)</f>
        <v>97944</v>
      </c>
      <c r="N27" s="5">
        <f>G27+I27</f>
        <v>828964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9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9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2000</v>
      </c>
      <c r="D33" s="4"/>
      <c r="E33" s="4"/>
      <c r="F33" s="9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2000</v>
      </c>
      <c r="D34" s="4"/>
      <c r="E34" s="4"/>
      <c r="F34" s="9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4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N37"/>
  <sheetViews>
    <sheetView zoomScaleNormal="100"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4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54</v>
      </c>
      <c r="E3" s="151"/>
      <c r="F3" s="151"/>
      <c r="G3" s="151"/>
      <c r="H3" s="19"/>
      <c r="I3" s="4"/>
      <c r="J3" s="37"/>
      <c r="K3" s="41" t="s">
        <v>23</v>
      </c>
      <c r="L3" s="40">
        <v>42117</v>
      </c>
      <c r="M3" s="39"/>
      <c r="N3" s="95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95" t="s">
        <v>21</v>
      </c>
      <c r="B5" s="95" t="s">
        <v>20</v>
      </c>
      <c r="C5" s="95" t="s">
        <v>19</v>
      </c>
      <c r="D5" s="95" t="s">
        <v>18</v>
      </c>
      <c r="E5" s="95" t="s">
        <v>17</v>
      </c>
      <c r="F5" s="95" t="s">
        <v>16</v>
      </c>
      <c r="G5" s="95" t="s">
        <v>15</v>
      </c>
      <c r="H5" s="95" t="s">
        <v>14</v>
      </c>
      <c r="I5" s="95" t="s">
        <v>13</v>
      </c>
      <c r="J5" s="95" t="s">
        <v>12</v>
      </c>
      <c r="K5" s="95" t="s">
        <v>11</v>
      </c>
      <c r="L5" s="95" t="s">
        <v>10</v>
      </c>
      <c r="M5" s="95" t="s">
        <v>9</v>
      </c>
      <c r="N5" s="95" t="s">
        <v>0</v>
      </c>
    </row>
    <row r="6" spans="1:14" x14ac:dyDescent="0.25">
      <c r="A6" s="29"/>
      <c r="B6" s="27" t="s">
        <v>375</v>
      </c>
      <c r="C6" s="84" t="s">
        <v>376</v>
      </c>
      <c r="D6" s="23">
        <v>42115</v>
      </c>
      <c r="E6" s="23">
        <v>42117</v>
      </c>
      <c r="F6" s="34">
        <v>53308</v>
      </c>
      <c r="G6" s="21">
        <v>69960</v>
      </c>
      <c r="H6" s="21"/>
      <c r="I6" s="21"/>
      <c r="J6" s="21"/>
      <c r="K6" s="21"/>
      <c r="L6" s="21"/>
      <c r="M6" s="21">
        <v>69960</v>
      </c>
      <c r="N6" s="5">
        <f t="shared" ref="N6:N25" si="0">G6+I6</f>
        <v>69960</v>
      </c>
    </row>
    <row r="7" spans="1:14" x14ac:dyDescent="0.25">
      <c r="A7" s="29"/>
      <c r="B7" s="27" t="s">
        <v>356</v>
      </c>
      <c r="C7" s="33" t="s">
        <v>49</v>
      </c>
      <c r="D7" s="23"/>
      <c r="E7" s="23"/>
      <c r="F7" s="34">
        <v>53309</v>
      </c>
      <c r="G7" s="21"/>
      <c r="H7" s="21" t="s">
        <v>377</v>
      </c>
      <c r="I7" s="21">
        <v>32000</v>
      </c>
      <c r="J7" s="21">
        <v>32000</v>
      </c>
      <c r="K7" s="21"/>
      <c r="L7" s="21"/>
      <c r="M7" s="21"/>
      <c r="N7" s="5">
        <f t="shared" si="0"/>
        <v>32000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101960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69960</v>
      </c>
      <c r="H27" s="16"/>
      <c r="I27" s="5">
        <f>SUM(I6:I26)</f>
        <v>32000</v>
      </c>
      <c r="J27" s="5">
        <f>SUM(J6:J26)</f>
        <v>32000</v>
      </c>
      <c r="K27" s="5">
        <f>SUM(K6:K26)</f>
        <v>0</v>
      </c>
      <c r="L27" s="5">
        <f>SUM(L6:L26)</f>
        <v>0</v>
      </c>
      <c r="M27" s="5">
        <f>SUM(M6:M26)</f>
        <v>69960</v>
      </c>
      <c r="N27" s="5">
        <f>G27+I27</f>
        <v>101960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9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9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32000</v>
      </c>
      <c r="D33" s="4"/>
      <c r="E33" s="4"/>
      <c r="F33" s="9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32000</v>
      </c>
      <c r="D34" s="4"/>
      <c r="E34" s="4"/>
      <c r="F34" s="9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37"/>
  <sheetViews>
    <sheetView zoomScaleNormal="100" workbookViewId="0">
      <selection activeCell="K8" sqref="K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3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105</v>
      </c>
      <c r="E3" s="151"/>
      <c r="F3" s="151"/>
      <c r="G3" s="151"/>
      <c r="H3" s="19"/>
      <c r="I3" s="4"/>
      <c r="J3" s="37"/>
      <c r="K3" s="41" t="s">
        <v>23</v>
      </c>
      <c r="L3" s="40">
        <v>42116</v>
      </c>
      <c r="M3" s="39"/>
      <c r="N3" s="92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92" t="s">
        <v>21</v>
      </c>
      <c r="B5" s="92" t="s">
        <v>20</v>
      </c>
      <c r="C5" s="92" t="s">
        <v>19</v>
      </c>
      <c r="D5" s="92" t="s">
        <v>18</v>
      </c>
      <c r="E5" s="92" t="s">
        <v>17</v>
      </c>
      <c r="F5" s="92" t="s">
        <v>16</v>
      </c>
      <c r="G5" s="92" t="s">
        <v>15</v>
      </c>
      <c r="H5" s="92" t="s">
        <v>14</v>
      </c>
      <c r="I5" s="92" t="s">
        <v>13</v>
      </c>
      <c r="J5" s="92" t="s">
        <v>12</v>
      </c>
      <c r="K5" s="92" t="s">
        <v>11</v>
      </c>
      <c r="L5" s="92" t="s">
        <v>10</v>
      </c>
      <c r="M5" s="92" t="s">
        <v>9</v>
      </c>
      <c r="N5" s="92" t="s">
        <v>0</v>
      </c>
    </row>
    <row r="6" spans="1:14" x14ac:dyDescent="0.25">
      <c r="A6" s="29"/>
      <c r="B6" s="27" t="s">
        <v>372</v>
      </c>
      <c r="C6" s="84" t="s">
        <v>370</v>
      </c>
      <c r="D6" s="23">
        <v>42116</v>
      </c>
      <c r="E6" s="23">
        <v>42117</v>
      </c>
      <c r="F6" s="34">
        <v>53306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373</v>
      </c>
      <c r="C7" s="33" t="s">
        <v>371</v>
      </c>
      <c r="D7" s="23">
        <v>42116</v>
      </c>
      <c r="E7" s="23">
        <v>42118</v>
      </c>
      <c r="F7" s="34">
        <v>53307</v>
      </c>
      <c r="G7" s="21">
        <v>60367</v>
      </c>
      <c r="H7" s="21"/>
      <c r="I7" s="21"/>
      <c r="J7" s="21"/>
      <c r="K7" s="21">
        <v>60367</v>
      </c>
      <c r="L7" s="21"/>
      <c r="M7" s="21"/>
      <c r="N7" s="5">
        <f t="shared" si="0"/>
        <v>60367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79367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79367</v>
      </c>
      <c r="H27" s="16"/>
      <c r="I27" s="5">
        <f>SUM(I6:I26)</f>
        <v>0</v>
      </c>
      <c r="J27" s="5">
        <f>SUM(J6:J26)</f>
        <v>19000</v>
      </c>
      <c r="K27" s="5">
        <f>SUM(K6:K26)</f>
        <v>60367</v>
      </c>
      <c r="L27" s="5">
        <f>SUM(L6:L26)</f>
        <v>0</v>
      </c>
      <c r="M27" s="5">
        <f>SUM(M6:M26)</f>
        <v>0</v>
      </c>
      <c r="N27" s="5">
        <f>G27+I27</f>
        <v>79367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9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9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19000</v>
      </c>
      <c r="D33" s="4"/>
      <c r="E33" s="4"/>
      <c r="F33" s="9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19000</v>
      </c>
      <c r="D34" s="4"/>
      <c r="E34" s="4"/>
      <c r="F34" s="9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39"/>
  <sheetViews>
    <sheetView topLeftCell="A22" zoomScaleNormal="100" workbookViewId="0">
      <selection activeCell="C39" sqref="C3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90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82</v>
      </c>
      <c r="E3" s="151"/>
      <c r="F3" s="151"/>
      <c r="G3" s="151"/>
      <c r="H3" s="19"/>
      <c r="I3" s="4"/>
      <c r="J3" s="37"/>
      <c r="K3" s="41" t="s">
        <v>23</v>
      </c>
      <c r="L3" s="40">
        <v>42116</v>
      </c>
      <c r="M3" s="39"/>
      <c r="N3" s="91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91" t="s">
        <v>21</v>
      </c>
      <c r="B5" s="91" t="s">
        <v>20</v>
      </c>
      <c r="C5" s="91" t="s">
        <v>19</v>
      </c>
      <c r="D5" s="91" t="s">
        <v>18</v>
      </c>
      <c r="E5" s="91" t="s">
        <v>17</v>
      </c>
      <c r="F5" s="91" t="s">
        <v>16</v>
      </c>
      <c r="G5" s="91" t="s">
        <v>15</v>
      </c>
      <c r="H5" s="91" t="s">
        <v>14</v>
      </c>
      <c r="I5" s="91" t="s">
        <v>13</v>
      </c>
      <c r="J5" s="91" t="s">
        <v>12</v>
      </c>
      <c r="K5" s="91" t="s">
        <v>11</v>
      </c>
      <c r="L5" s="91" t="s">
        <v>10</v>
      </c>
      <c r="M5" s="91" t="s">
        <v>9</v>
      </c>
      <c r="N5" s="91" t="s">
        <v>0</v>
      </c>
    </row>
    <row r="6" spans="1:14" x14ac:dyDescent="0.25">
      <c r="A6" s="29"/>
      <c r="B6" s="27" t="s">
        <v>363</v>
      </c>
      <c r="C6" s="84" t="s">
        <v>131</v>
      </c>
      <c r="D6" s="23">
        <v>42114</v>
      </c>
      <c r="E6" s="23">
        <v>42116</v>
      </c>
      <c r="F6" s="34">
        <v>53296</v>
      </c>
      <c r="G6" s="21">
        <v>76000</v>
      </c>
      <c r="H6" s="21"/>
      <c r="I6" s="21"/>
      <c r="J6" s="21"/>
      <c r="K6" s="21"/>
      <c r="L6" s="21">
        <v>76000</v>
      </c>
      <c r="M6" s="21"/>
      <c r="N6" s="5">
        <f t="shared" ref="N6:N9" si="0">G6+I6</f>
        <v>76000</v>
      </c>
    </row>
    <row r="7" spans="1:14" x14ac:dyDescent="0.25">
      <c r="A7" s="29"/>
      <c r="B7" s="27" t="s">
        <v>363</v>
      </c>
      <c r="C7" s="33" t="s">
        <v>131</v>
      </c>
      <c r="D7" s="23">
        <v>42115</v>
      </c>
      <c r="E7" s="23">
        <v>42116</v>
      </c>
      <c r="F7" s="34">
        <v>53297</v>
      </c>
      <c r="G7" s="21">
        <v>19000</v>
      </c>
      <c r="H7" s="21"/>
      <c r="I7" s="21"/>
      <c r="J7" s="21"/>
      <c r="K7" s="21"/>
      <c r="L7" s="21">
        <v>19000</v>
      </c>
      <c r="M7" s="21"/>
      <c r="N7" s="5">
        <f t="shared" si="0"/>
        <v>19000</v>
      </c>
    </row>
    <row r="8" spans="1:14" x14ac:dyDescent="0.25">
      <c r="A8" s="29"/>
      <c r="B8" s="27" t="s">
        <v>364</v>
      </c>
      <c r="C8" s="28" t="s">
        <v>71</v>
      </c>
      <c r="D8" s="23"/>
      <c r="E8" s="23"/>
      <c r="F8" s="34">
        <v>53298</v>
      </c>
      <c r="G8" s="21"/>
      <c r="H8" s="21" t="s">
        <v>368</v>
      </c>
      <c r="I8" s="21">
        <v>29150</v>
      </c>
      <c r="J8" s="21">
        <v>29150</v>
      </c>
      <c r="K8" s="21"/>
      <c r="L8" s="21"/>
      <c r="M8" s="21"/>
      <c r="N8" s="5">
        <f t="shared" si="0"/>
        <v>29150</v>
      </c>
    </row>
    <row r="9" spans="1:14" x14ac:dyDescent="0.25">
      <c r="A9" s="29"/>
      <c r="B9" s="27" t="s">
        <v>365</v>
      </c>
      <c r="C9" s="28" t="s">
        <v>131</v>
      </c>
      <c r="D9" s="23">
        <v>42116</v>
      </c>
      <c r="E9" s="23">
        <v>42117</v>
      </c>
      <c r="F9" s="34">
        <v>53299</v>
      </c>
      <c r="G9" s="21">
        <v>44000</v>
      </c>
      <c r="H9" s="21"/>
      <c r="I9" s="21"/>
      <c r="J9" s="21">
        <v>44000</v>
      </c>
      <c r="K9" s="21"/>
      <c r="L9" s="21"/>
      <c r="M9" s="21"/>
      <c r="N9" s="5">
        <f t="shared" si="0"/>
        <v>44000</v>
      </c>
    </row>
    <row r="10" spans="1:14" x14ac:dyDescent="0.25">
      <c r="A10" s="29"/>
      <c r="B10" s="35" t="s">
        <v>365</v>
      </c>
      <c r="C10" s="28" t="s">
        <v>131</v>
      </c>
      <c r="D10" s="23">
        <v>42117</v>
      </c>
      <c r="E10" s="23">
        <v>42118</v>
      </c>
      <c r="F10" s="34">
        <v>53300</v>
      </c>
      <c r="G10" s="21">
        <v>44000</v>
      </c>
      <c r="H10" s="21"/>
      <c r="I10" s="21"/>
      <c r="J10" s="21">
        <v>44000</v>
      </c>
      <c r="K10" s="21"/>
      <c r="L10" s="21"/>
      <c r="M10" s="21"/>
      <c r="N10" s="5">
        <f t="shared" ref="N10:N25" si="1">G10+I10</f>
        <v>44000</v>
      </c>
    </row>
    <row r="11" spans="1:14" x14ac:dyDescent="0.25">
      <c r="A11" s="29"/>
      <c r="B11" s="27" t="s">
        <v>180</v>
      </c>
      <c r="C11" s="28" t="s">
        <v>131</v>
      </c>
      <c r="D11" s="23">
        <v>42114</v>
      </c>
      <c r="E11" s="23">
        <v>42116</v>
      </c>
      <c r="F11" s="32">
        <v>53301</v>
      </c>
      <c r="G11" s="21">
        <v>48000</v>
      </c>
      <c r="H11" s="21"/>
      <c r="I11" s="21"/>
      <c r="J11" s="21"/>
      <c r="K11" s="21">
        <v>48000</v>
      </c>
      <c r="L11" s="21"/>
      <c r="M11" s="21"/>
      <c r="N11" s="5">
        <f t="shared" si="1"/>
        <v>48000</v>
      </c>
    </row>
    <row r="12" spans="1:14" x14ac:dyDescent="0.25">
      <c r="A12" s="29"/>
      <c r="B12" s="30" t="s">
        <v>180</v>
      </c>
      <c r="C12" s="28" t="s">
        <v>131</v>
      </c>
      <c r="D12" s="23">
        <v>42114</v>
      </c>
      <c r="E12" s="23">
        <v>42116</v>
      </c>
      <c r="F12" s="32">
        <v>53302</v>
      </c>
      <c r="G12" s="21">
        <v>48000</v>
      </c>
      <c r="H12" s="21"/>
      <c r="I12" s="21"/>
      <c r="J12" s="31"/>
      <c r="K12" s="21">
        <v>48000</v>
      </c>
      <c r="L12" s="21"/>
      <c r="M12" s="21"/>
      <c r="N12" s="5">
        <f t="shared" si="1"/>
        <v>48000</v>
      </c>
    </row>
    <row r="13" spans="1:14" x14ac:dyDescent="0.25">
      <c r="A13" s="29"/>
      <c r="B13" s="27" t="s">
        <v>366</v>
      </c>
      <c r="C13" s="28" t="s">
        <v>71</v>
      </c>
      <c r="D13" s="23"/>
      <c r="E13" s="23"/>
      <c r="F13" s="22">
        <v>53303</v>
      </c>
      <c r="G13" s="21"/>
      <c r="H13" s="21" t="s">
        <v>367</v>
      </c>
      <c r="I13" s="21">
        <v>26500</v>
      </c>
      <c r="J13" s="21"/>
      <c r="K13" s="21">
        <v>26500</v>
      </c>
      <c r="L13" s="21"/>
      <c r="M13" s="21"/>
      <c r="N13" s="5">
        <f t="shared" si="1"/>
        <v>26500</v>
      </c>
    </row>
    <row r="14" spans="1:14" x14ac:dyDescent="0.25">
      <c r="A14" s="29"/>
      <c r="B14" s="27" t="s">
        <v>369</v>
      </c>
      <c r="C14" s="28" t="s">
        <v>339</v>
      </c>
      <c r="D14" s="23">
        <v>42115</v>
      </c>
      <c r="E14" s="23">
        <v>42116</v>
      </c>
      <c r="F14" s="22">
        <v>53304</v>
      </c>
      <c r="G14" s="21">
        <v>163240</v>
      </c>
      <c r="H14" s="21"/>
      <c r="I14" s="21"/>
      <c r="J14" s="21"/>
      <c r="K14" s="21"/>
      <c r="L14" s="21"/>
      <c r="M14" s="21">
        <v>163240</v>
      </c>
      <c r="N14" s="5">
        <f t="shared" si="1"/>
        <v>163240</v>
      </c>
    </row>
    <row r="15" spans="1:14" x14ac:dyDescent="0.25">
      <c r="A15" s="29"/>
      <c r="B15" s="27" t="s">
        <v>82</v>
      </c>
      <c r="C15" s="28" t="s">
        <v>69</v>
      </c>
      <c r="D15" s="23"/>
      <c r="E15" s="23"/>
      <c r="F15" s="22">
        <v>53305</v>
      </c>
      <c r="G15" s="21"/>
      <c r="H15" s="21" t="s">
        <v>81</v>
      </c>
      <c r="I15" s="21">
        <v>1600</v>
      </c>
      <c r="J15" s="21">
        <v>1600</v>
      </c>
      <c r="K15" s="21"/>
      <c r="L15" s="21"/>
      <c r="M15" s="21"/>
      <c r="N15" s="5">
        <f t="shared" si="1"/>
        <v>1600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1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1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1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1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1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1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1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1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1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1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499490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442240</v>
      </c>
      <c r="H27" s="16"/>
      <c r="I27" s="5">
        <f>SUM(I6:I26)</f>
        <v>57250</v>
      </c>
      <c r="J27" s="5">
        <f>SUM(J6:J26)</f>
        <v>118750</v>
      </c>
      <c r="K27" s="5">
        <f>SUM(K6:K26)</f>
        <v>122500</v>
      </c>
      <c r="L27" s="5">
        <f>SUM(L6:L26)</f>
        <v>95000</v>
      </c>
      <c r="M27" s="5">
        <f>SUM(M6:M26)</f>
        <v>163240</v>
      </c>
      <c r="N27" s="5">
        <f>G27+I27</f>
        <v>499490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9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9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118750</v>
      </c>
      <c r="D33" s="4"/>
      <c r="E33" s="4"/>
      <c r="F33" s="9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118750</v>
      </c>
      <c r="D34" s="4"/>
      <c r="E34" s="4"/>
      <c r="F34" s="9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  <row r="39" spans="1:14" x14ac:dyDescent="0.25">
      <c r="C39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37"/>
  <sheetViews>
    <sheetView zoomScaleNormal="100" workbookViewId="0">
      <selection activeCell="F11" sqref="F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9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355</v>
      </c>
      <c r="E3" s="151"/>
      <c r="F3" s="151"/>
      <c r="G3" s="151"/>
      <c r="H3" s="19"/>
      <c r="I3" s="4"/>
      <c r="J3" s="37"/>
      <c r="K3" s="41" t="s">
        <v>23</v>
      </c>
      <c r="L3" s="40">
        <v>42115</v>
      </c>
      <c r="M3" s="39"/>
      <c r="N3" s="88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88" t="s">
        <v>21</v>
      </c>
      <c r="B5" s="88" t="s">
        <v>20</v>
      </c>
      <c r="C5" s="88" t="s">
        <v>19</v>
      </c>
      <c r="D5" s="88" t="s">
        <v>18</v>
      </c>
      <c r="E5" s="88" t="s">
        <v>17</v>
      </c>
      <c r="F5" s="88" t="s">
        <v>16</v>
      </c>
      <c r="G5" s="88" t="s">
        <v>15</v>
      </c>
      <c r="H5" s="88" t="s">
        <v>14</v>
      </c>
      <c r="I5" s="88" t="s">
        <v>13</v>
      </c>
      <c r="J5" s="88" t="s">
        <v>12</v>
      </c>
      <c r="K5" s="88" t="s">
        <v>11</v>
      </c>
      <c r="L5" s="88" t="s">
        <v>10</v>
      </c>
      <c r="M5" s="88" t="s">
        <v>9</v>
      </c>
      <c r="N5" s="88" t="s">
        <v>0</v>
      </c>
    </row>
    <row r="6" spans="1:14" x14ac:dyDescent="0.25">
      <c r="A6" s="29"/>
      <c r="B6" s="27" t="s">
        <v>356</v>
      </c>
      <c r="C6" s="84" t="s">
        <v>49</v>
      </c>
      <c r="D6" s="23">
        <v>42115</v>
      </c>
      <c r="E6" s="23">
        <v>42118</v>
      </c>
      <c r="F6" s="34">
        <v>53290</v>
      </c>
      <c r="G6" s="21">
        <v>79500</v>
      </c>
      <c r="H6" s="21"/>
      <c r="I6" s="21"/>
      <c r="J6" s="21"/>
      <c r="K6" s="21">
        <v>79500</v>
      </c>
      <c r="L6" s="21"/>
      <c r="M6" s="21"/>
      <c r="N6" s="5">
        <f>G6+L6</f>
        <v>79500</v>
      </c>
    </row>
    <row r="7" spans="1:14" x14ac:dyDescent="0.25">
      <c r="A7" s="29"/>
      <c r="B7" s="27" t="s">
        <v>357</v>
      </c>
      <c r="C7" s="33" t="s">
        <v>49</v>
      </c>
      <c r="D7" s="23">
        <v>42115</v>
      </c>
      <c r="E7" s="23">
        <v>42118</v>
      </c>
      <c r="F7" s="34">
        <v>53291</v>
      </c>
      <c r="G7" s="21">
        <v>104940</v>
      </c>
      <c r="H7" s="21"/>
      <c r="I7" s="21"/>
      <c r="J7" s="21"/>
      <c r="K7" s="21">
        <v>104940</v>
      </c>
      <c r="L7" s="21"/>
      <c r="M7" s="21"/>
      <c r="N7" s="5">
        <v>0</v>
      </c>
    </row>
    <row r="8" spans="1:14" x14ac:dyDescent="0.25">
      <c r="A8" s="29"/>
      <c r="B8" s="27" t="s">
        <v>359</v>
      </c>
      <c r="C8" s="28" t="s">
        <v>358</v>
      </c>
      <c r="D8" s="23">
        <v>42115</v>
      </c>
      <c r="E8" s="23">
        <v>42116</v>
      </c>
      <c r="F8" s="34">
        <v>53292</v>
      </c>
      <c r="G8" s="21">
        <v>19000</v>
      </c>
      <c r="H8" s="21"/>
      <c r="I8" s="21"/>
      <c r="J8" s="21">
        <v>19000</v>
      </c>
      <c r="K8" s="21"/>
      <c r="L8" s="21"/>
      <c r="M8" s="21"/>
      <c r="N8" s="5">
        <f t="shared" ref="N8:N25" si="0">G8+I8</f>
        <v>19000</v>
      </c>
    </row>
    <row r="9" spans="1:14" x14ac:dyDescent="0.25">
      <c r="A9" s="29"/>
      <c r="B9" s="27" t="s">
        <v>362</v>
      </c>
      <c r="C9" s="28" t="s">
        <v>361</v>
      </c>
      <c r="D9" s="23">
        <v>42115</v>
      </c>
      <c r="E9" s="23">
        <v>42116</v>
      </c>
      <c r="F9" s="34">
        <v>53294</v>
      </c>
      <c r="G9" s="21">
        <v>19000</v>
      </c>
      <c r="H9" s="21"/>
      <c r="I9" s="21"/>
      <c r="J9" s="21">
        <v>19000</v>
      </c>
      <c r="K9" s="21"/>
      <c r="L9" s="21"/>
      <c r="M9" s="21"/>
      <c r="N9" s="5">
        <f t="shared" si="0"/>
        <v>19000</v>
      </c>
    </row>
    <row r="10" spans="1:14" x14ac:dyDescent="0.25">
      <c r="A10" s="29"/>
      <c r="B10" s="35" t="s">
        <v>52</v>
      </c>
      <c r="C10" s="28" t="s">
        <v>34</v>
      </c>
      <c r="D10" s="23"/>
      <c r="E10" s="23"/>
      <c r="F10" s="34">
        <v>53295</v>
      </c>
      <c r="G10" s="21"/>
      <c r="H10" s="21" t="s">
        <v>38</v>
      </c>
      <c r="I10" s="21">
        <v>2000</v>
      </c>
      <c r="J10" s="21">
        <v>2000</v>
      </c>
      <c r="K10" s="21"/>
      <c r="L10" s="21"/>
      <c r="M10" s="21"/>
      <c r="N10" s="5">
        <f t="shared" si="0"/>
        <v>2000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119500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222440</v>
      </c>
      <c r="H27" s="16"/>
      <c r="I27" s="5">
        <f>SUM(I6:I26)</f>
        <v>2000</v>
      </c>
      <c r="J27" s="5">
        <f>SUM(J6:J26)</f>
        <v>40000</v>
      </c>
      <c r="K27" s="5">
        <f>SUM(K6:K26)</f>
        <v>184440</v>
      </c>
      <c r="L27" s="5">
        <f>SUM(L6:L26)</f>
        <v>0</v>
      </c>
      <c r="M27" s="5">
        <f>SUM(M6:M26)</f>
        <v>0</v>
      </c>
      <c r="N27" s="5">
        <f>G27+I27</f>
        <v>224440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360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8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8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40000</v>
      </c>
      <c r="D33" s="4"/>
      <c r="E33" s="4"/>
      <c r="F33" s="8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40000</v>
      </c>
      <c r="D34" s="4"/>
      <c r="E34" s="4"/>
      <c r="F34" s="8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37"/>
  <sheetViews>
    <sheetView topLeftCell="A4" zoomScaleNormal="100" workbookViewId="0">
      <selection activeCell="C23" sqref="C2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2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458</v>
      </c>
      <c r="E3" s="151"/>
      <c r="F3" s="151"/>
      <c r="G3" s="151"/>
      <c r="H3" s="19"/>
      <c r="I3" s="4"/>
      <c r="J3" s="37"/>
      <c r="K3" s="41" t="s">
        <v>23</v>
      </c>
      <c r="L3" s="40">
        <v>42124</v>
      </c>
      <c r="M3" s="39"/>
      <c r="N3" s="123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23" t="s">
        <v>21</v>
      </c>
      <c r="B5" s="123" t="s">
        <v>20</v>
      </c>
      <c r="C5" s="123" t="s">
        <v>19</v>
      </c>
      <c r="D5" s="123" t="s">
        <v>18</v>
      </c>
      <c r="E5" s="123" t="s">
        <v>17</v>
      </c>
      <c r="F5" s="123" t="s">
        <v>16</v>
      </c>
      <c r="G5" s="123" t="s">
        <v>15</v>
      </c>
      <c r="H5" s="123" t="s">
        <v>14</v>
      </c>
      <c r="I5" s="123" t="s">
        <v>13</v>
      </c>
      <c r="J5" s="123" t="s">
        <v>12</v>
      </c>
      <c r="K5" s="123" t="s">
        <v>11</v>
      </c>
      <c r="L5" s="123" t="s">
        <v>10</v>
      </c>
      <c r="M5" s="123" t="s">
        <v>9</v>
      </c>
      <c r="N5" s="123" t="s">
        <v>0</v>
      </c>
    </row>
    <row r="6" spans="1:14" x14ac:dyDescent="0.25">
      <c r="A6" s="29"/>
      <c r="B6" s="27" t="s">
        <v>459</v>
      </c>
      <c r="C6" s="28" t="s">
        <v>34</v>
      </c>
      <c r="D6" s="23">
        <v>42124</v>
      </c>
      <c r="E6" s="23">
        <v>42125</v>
      </c>
      <c r="F6" s="34">
        <v>53384</v>
      </c>
      <c r="G6" s="21">
        <v>42400</v>
      </c>
      <c r="H6" s="32"/>
      <c r="I6" s="21"/>
      <c r="J6" s="21"/>
      <c r="K6" s="21"/>
      <c r="L6" s="21"/>
      <c r="M6" s="21">
        <v>42400</v>
      </c>
      <c r="N6" s="5">
        <f t="shared" ref="N6:N25" si="0">G6+I6</f>
        <v>42400</v>
      </c>
    </row>
    <row r="7" spans="1:14" x14ac:dyDescent="0.25">
      <c r="A7" s="29"/>
      <c r="B7" s="35" t="s">
        <v>287</v>
      </c>
      <c r="C7" s="28" t="s">
        <v>288</v>
      </c>
      <c r="D7" s="23">
        <v>42122</v>
      </c>
      <c r="E7" s="23">
        <v>42124</v>
      </c>
      <c r="F7" s="34">
        <v>53385</v>
      </c>
      <c r="G7" s="21">
        <v>32000</v>
      </c>
      <c r="H7" s="32"/>
      <c r="I7" s="21"/>
      <c r="J7" s="21">
        <v>32000</v>
      </c>
      <c r="K7" s="21"/>
      <c r="L7" s="21"/>
      <c r="M7" s="21"/>
      <c r="N7" s="5">
        <f t="shared" si="0"/>
        <v>32000</v>
      </c>
    </row>
    <row r="8" spans="1:14" x14ac:dyDescent="0.25">
      <c r="A8" s="29"/>
      <c r="B8" s="124" t="s">
        <v>460</v>
      </c>
      <c r="C8" s="28" t="s">
        <v>288</v>
      </c>
      <c r="D8" s="23">
        <v>42122</v>
      </c>
      <c r="E8" s="23">
        <v>42124</v>
      </c>
      <c r="F8" s="32">
        <v>53386</v>
      </c>
      <c r="G8" s="21">
        <v>32000</v>
      </c>
      <c r="H8" s="32"/>
      <c r="I8" s="21"/>
      <c r="J8" s="21"/>
      <c r="K8" s="21">
        <v>32000</v>
      </c>
      <c r="L8" s="21"/>
      <c r="M8" s="21"/>
      <c r="N8" s="5">
        <f t="shared" si="0"/>
        <v>32000</v>
      </c>
    </row>
    <row r="9" spans="1:14" x14ac:dyDescent="0.25">
      <c r="A9" s="29"/>
      <c r="B9" s="124" t="s">
        <v>461</v>
      </c>
      <c r="C9" s="28" t="s">
        <v>462</v>
      </c>
      <c r="D9" s="23">
        <v>42122</v>
      </c>
      <c r="E9" s="23">
        <v>42124</v>
      </c>
      <c r="F9" s="32">
        <v>53387</v>
      </c>
      <c r="G9" s="21">
        <v>38000</v>
      </c>
      <c r="H9" s="32"/>
      <c r="I9" s="21"/>
      <c r="J9" s="31">
        <v>38000</v>
      </c>
      <c r="K9" s="21"/>
      <c r="L9" s="21"/>
      <c r="M9" s="21"/>
      <c r="N9" s="5">
        <f t="shared" si="0"/>
        <v>38000</v>
      </c>
    </row>
    <row r="10" spans="1:14" x14ac:dyDescent="0.25">
      <c r="A10" s="29"/>
      <c r="B10" s="125" t="s">
        <v>179</v>
      </c>
      <c r="C10" s="28" t="s">
        <v>180</v>
      </c>
      <c r="D10" s="23">
        <v>42120</v>
      </c>
      <c r="E10" s="23">
        <v>42124</v>
      </c>
      <c r="F10" s="22">
        <v>53388</v>
      </c>
      <c r="G10" s="21">
        <v>96000</v>
      </c>
      <c r="H10" s="32"/>
      <c r="I10" s="21"/>
      <c r="J10" s="21"/>
      <c r="K10" s="21">
        <v>96000</v>
      </c>
      <c r="L10" s="21"/>
      <c r="M10" s="21"/>
      <c r="N10" s="5">
        <f t="shared" si="0"/>
        <v>96000</v>
      </c>
    </row>
    <row r="11" spans="1:14" x14ac:dyDescent="0.25">
      <c r="A11" s="29"/>
      <c r="B11" s="126" t="s">
        <v>463</v>
      </c>
      <c r="C11" s="28" t="s">
        <v>180</v>
      </c>
      <c r="D11" s="23">
        <v>42122</v>
      </c>
      <c r="E11" s="23">
        <v>42124</v>
      </c>
      <c r="F11" s="22">
        <v>53389</v>
      </c>
      <c r="G11" s="21">
        <v>48000</v>
      </c>
      <c r="H11" s="32"/>
      <c r="I11" s="21"/>
      <c r="J11" s="21"/>
      <c r="K11" s="21">
        <v>48000</v>
      </c>
      <c r="L11" s="21"/>
      <c r="M11" s="21"/>
      <c r="N11" s="5">
        <f t="shared" si="0"/>
        <v>48000</v>
      </c>
    </row>
    <row r="12" spans="1:14" x14ac:dyDescent="0.25">
      <c r="A12" s="29"/>
      <c r="B12" s="27" t="s">
        <v>464</v>
      </c>
      <c r="C12" s="28" t="s">
        <v>180</v>
      </c>
      <c r="D12" s="23">
        <v>42122</v>
      </c>
      <c r="E12" s="23">
        <v>42124</v>
      </c>
      <c r="F12" s="22">
        <v>53390</v>
      </c>
      <c r="G12" s="21">
        <v>48000</v>
      </c>
      <c r="H12" s="32"/>
      <c r="I12" s="21"/>
      <c r="J12" s="21"/>
      <c r="K12" s="21">
        <v>48000</v>
      </c>
      <c r="L12" s="21"/>
      <c r="M12" s="21"/>
      <c r="N12" s="5">
        <f t="shared" si="0"/>
        <v>48000</v>
      </c>
    </row>
    <row r="13" spans="1:14" x14ac:dyDescent="0.25">
      <c r="A13" s="29"/>
      <c r="B13" s="27" t="s">
        <v>465</v>
      </c>
      <c r="C13" s="28" t="s">
        <v>180</v>
      </c>
      <c r="D13" s="23">
        <v>42122</v>
      </c>
      <c r="E13" s="23">
        <v>42124</v>
      </c>
      <c r="F13" s="22">
        <v>53391</v>
      </c>
      <c r="G13" s="21">
        <v>48000</v>
      </c>
      <c r="H13" s="32"/>
      <c r="I13" s="21"/>
      <c r="J13" s="21"/>
      <c r="K13" s="21">
        <v>48000</v>
      </c>
      <c r="L13" s="21"/>
      <c r="M13" s="21"/>
      <c r="N13" s="5">
        <f t="shared" si="0"/>
        <v>48000</v>
      </c>
    </row>
    <row r="14" spans="1:14" x14ac:dyDescent="0.25">
      <c r="A14" s="29"/>
      <c r="B14" s="27" t="s">
        <v>466</v>
      </c>
      <c r="C14" s="28" t="s">
        <v>180</v>
      </c>
      <c r="D14" s="23">
        <v>42122</v>
      </c>
      <c r="E14" s="23">
        <v>42124</v>
      </c>
      <c r="F14" s="22">
        <v>53392</v>
      </c>
      <c r="G14" s="21">
        <v>48000</v>
      </c>
      <c r="H14" s="32"/>
      <c r="I14" s="21"/>
      <c r="J14" s="21"/>
      <c r="K14" s="21">
        <v>48000</v>
      </c>
      <c r="L14" s="21"/>
      <c r="M14" s="21"/>
      <c r="N14" s="5">
        <f t="shared" si="0"/>
        <v>48000</v>
      </c>
    </row>
    <row r="15" spans="1:14" x14ac:dyDescent="0.25">
      <c r="A15" s="29"/>
      <c r="B15" s="27" t="s">
        <v>467</v>
      </c>
      <c r="C15" s="28" t="s">
        <v>468</v>
      </c>
      <c r="D15" s="23">
        <v>42120</v>
      </c>
      <c r="E15" s="23">
        <v>42123</v>
      </c>
      <c r="F15" s="22">
        <v>53393</v>
      </c>
      <c r="G15" s="21">
        <v>97944</v>
      </c>
      <c r="H15" s="32"/>
      <c r="I15" s="21"/>
      <c r="J15" s="21"/>
      <c r="K15" s="21"/>
      <c r="L15" s="21">
        <v>97944</v>
      </c>
      <c r="M15" s="21"/>
      <c r="N15" s="5">
        <f t="shared" si="0"/>
        <v>97944</v>
      </c>
    </row>
    <row r="16" spans="1:14" x14ac:dyDescent="0.25">
      <c r="A16" s="26"/>
      <c r="B16" s="27" t="s">
        <v>469</v>
      </c>
      <c r="C16" s="28" t="s">
        <v>468</v>
      </c>
      <c r="D16" s="23">
        <v>42121</v>
      </c>
      <c r="E16" s="23">
        <v>42123</v>
      </c>
      <c r="F16" s="22">
        <v>53394</v>
      </c>
      <c r="G16" s="21">
        <v>65296</v>
      </c>
      <c r="H16" s="32"/>
      <c r="I16" s="21"/>
      <c r="J16" s="21"/>
      <c r="K16" s="21"/>
      <c r="L16" s="21">
        <v>65296</v>
      </c>
      <c r="M16" s="21"/>
      <c r="N16" s="5">
        <f t="shared" si="0"/>
        <v>65296</v>
      </c>
    </row>
    <row r="17" spans="1:14" x14ac:dyDescent="0.25">
      <c r="A17" s="26"/>
      <c r="B17" s="27" t="s">
        <v>309</v>
      </c>
      <c r="C17" s="23"/>
      <c r="D17" s="23"/>
      <c r="E17" s="23"/>
      <c r="F17" s="22">
        <v>53395</v>
      </c>
      <c r="G17" s="21"/>
      <c r="H17" s="32" t="s">
        <v>38</v>
      </c>
      <c r="I17" s="21">
        <v>3500</v>
      </c>
      <c r="J17" s="21">
        <v>3500</v>
      </c>
      <c r="K17" s="21"/>
      <c r="L17" s="21"/>
      <c r="M17" s="21"/>
      <c r="N17" s="5">
        <f t="shared" si="0"/>
        <v>3500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599140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595640</v>
      </c>
      <c r="H27" s="109"/>
      <c r="I27" s="5">
        <f>SUM(I6:I26)</f>
        <v>3500</v>
      </c>
      <c r="J27" s="5">
        <f>SUM(J6:J26)</f>
        <v>73500</v>
      </c>
      <c r="K27" s="5">
        <f>SUM(K6:K26)</f>
        <v>320000</v>
      </c>
      <c r="L27" s="5">
        <f>SUM(L6:L26)</f>
        <v>163240</v>
      </c>
      <c r="M27" s="5">
        <f>SUM(M6:M26)</f>
        <v>42400</v>
      </c>
      <c r="N27" s="5">
        <f>G27+I27</f>
        <v>599140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22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22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73500</v>
      </c>
      <c r="D33" s="4"/>
      <c r="E33" s="4"/>
      <c r="F33" s="122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73500</v>
      </c>
      <c r="D34" s="4"/>
      <c r="E34" s="4"/>
      <c r="F34" s="122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37"/>
  <sheetViews>
    <sheetView zoomScaleNormal="100" workbookViewId="0">
      <selection activeCell="D7" sqref="D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6"/>
      <c r="L2" s="4"/>
      <c r="M2" s="4"/>
      <c r="N2" s="4"/>
    </row>
    <row r="3" spans="1:14" x14ac:dyDescent="0.25">
      <c r="A3" s="4"/>
      <c r="B3" s="138" t="s">
        <v>24</v>
      </c>
      <c r="C3" s="150"/>
      <c r="D3" s="151"/>
      <c r="E3" s="151"/>
      <c r="F3" s="151"/>
      <c r="G3" s="151"/>
      <c r="H3" s="19"/>
      <c r="I3" s="4"/>
      <c r="J3" s="37"/>
      <c r="K3" s="41" t="s">
        <v>23</v>
      </c>
      <c r="L3" s="40">
        <v>42115</v>
      </c>
      <c r="M3" s="39"/>
      <c r="N3" s="87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87" t="s">
        <v>21</v>
      </c>
      <c r="B5" s="87" t="s">
        <v>20</v>
      </c>
      <c r="C5" s="87" t="s">
        <v>19</v>
      </c>
      <c r="D5" s="87" t="s">
        <v>18</v>
      </c>
      <c r="E5" s="87" t="s">
        <v>17</v>
      </c>
      <c r="F5" s="87" t="s">
        <v>16</v>
      </c>
      <c r="G5" s="87" t="s">
        <v>15</v>
      </c>
      <c r="H5" s="87" t="s">
        <v>14</v>
      </c>
      <c r="I5" s="87" t="s">
        <v>13</v>
      </c>
      <c r="J5" s="87" t="s">
        <v>12</v>
      </c>
      <c r="K5" s="87" t="s">
        <v>11</v>
      </c>
      <c r="L5" s="87" t="s">
        <v>10</v>
      </c>
      <c r="M5" s="87" t="s">
        <v>9</v>
      </c>
      <c r="N5" s="87" t="s">
        <v>0</v>
      </c>
    </row>
    <row r="6" spans="1:14" x14ac:dyDescent="0.25">
      <c r="A6" s="29"/>
      <c r="B6" s="27" t="s">
        <v>350</v>
      </c>
      <c r="C6" s="33" t="s">
        <v>349</v>
      </c>
      <c r="D6" s="23">
        <v>42114</v>
      </c>
      <c r="E6" s="23">
        <v>42115</v>
      </c>
      <c r="F6" s="34">
        <v>53285</v>
      </c>
      <c r="G6" s="21">
        <v>19000</v>
      </c>
      <c r="H6" s="21"/>
      <c r="I6" s="21"/>
      <c r="J6" s="21"/>
      <c r="K6" s="21">
        <v>19000</v>
      </c>
      <c r="L6" s="21"/>
      <c r="M6" s="21"/>
      <c r="N6" s="5">
        <f t="shared" ref="N6:N25" si="0">G6+I6</f>
        <v>19000</v>
      </c>
    </row>
    <row r="7" spans="1:14" x14ac:dyDescent="0.25">
      <c r="A7" s="29"/>
      <c r="B7" s="135" t="s">
        <v>351</v>
      </c>
      <c r="C7" s="33" t="s">
        <v>138</v>
      </c>
      <c r="D7" s="23">
        <v>42114</v>
      </c>
      <c r="E7" s="23">
        <v>42115</v>
      </c>
      <c r="F7" s="34">
        <v>53286</v>
      </c>
      <c r="G7" s="21">
        <v>342910</v>
      </c>
      <c r="H7" s="21"/>
      <c r="I7" s="21"/>
      <c r="J7" s="21"/>
      <c r="K7" s="21"/>
      <c r="L7" s="21"/>
      <c r="M7" s="21">
        <v>342910</v>
      </c>
      <c r="N7" s="5">
        <f t="shared" si="0"/>
        <v>342910</v>
      </c>
    </row>
    <row r="8" spans="1:14" x14ac:dyDescent="0.25">
      <c r="A8" s="29"/>
      <c r="B8" s="27" t="s">
        <v>352</v>
      </c>
      <c r="C8" s="28" t="s">
        <v>261</v>
      </c>
      <c r="D8" s="23">
        <v>42115</v>
      </c>
      <c r="E8" s="23">
        <v>42116</v>
      </c>
      <c r="F8" s="34">
        <v>53287</v>
      </c>
      <c r="G8" s="21">
        <v>22000</v>
      </c>
      <c r="H8" s="21"/>
      <c r="I8" s="21"/>
      <c r="J8" s="21"/>
      <c r="K8" s="21">
        <v>22000</v>
      </c>
      <c r="L8" s="21"/>
      <c r="M8" s="21"/>
      <c r="N8" s="5">
        <f t="shared" si="0"/>
        <v>22000</v>
      </c>
    </row>
    <row r="9" spans="1:14" x14ac:dyDescent="0.25">
      <c r="A9" s="29"/>
      <c r="B9" s="27" t="s">
        <v>353</v>
      </c>
      <c r="C9" s="28" t="s">
        <v>44</v>
      </c>
      <c r="D9" s="23">
        <v>42115</v>
      </c>
      <c r="E9" s="23" t="s">
        <v>354</v>
      </c>
      <c r="F9" s="34">
        <v>53288</v>
      </c>
      <c r="G9" s="21">
        <v>60367</v>
      </c>
      <c r="H9" s="21"/>
      <c r="I9" s="21"/>
      <c r="J9" s="21">
        <v>60367</v>
      </c>
      <c r="K9" s="21"/>
      <c r="L9" s="21"/>
      <c r="M9" s="21"/>
      <c r="N9" s="5">
        <f t="shared" si="0"/>
        <v>60367</v>
      </c>
    </row>
    <row r="10" spans="1:14" x14ac:dyDescent="0.25">
      <c r="A10" s="29"/>
      <c r="B10" s="35" t="s">
        <v>155</v>
      </c>
      <c r="C10" s="28" t="s">
        <v>38</v>
      </c>
      <c r="D10" s="23"/>
      <c r="E10" s="23"/>
      <c r="F10" s="34">
        <v>53289</v>
      </c>
      <c r="G10" s="21"/>
      <c r="H10" s="21"/>
      <c r="I10" s="21">
        <v>6500</v>
      </c>
      <c r="J10" s="21">
        <v>6500</v>
      </c>
      <c r="K10" s="21"/>
      <c r="L10" s="21"/>
      <c r="M10" s="21"/>
      <c r="N10" s="5">
        <f t="shared" si="0"/>
        <v>6500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450777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444277</v>
      </c>
      <c r="H27" s="16"/>
      <c r="I27" s="5">
        <f>SUM(I6:I26)</f>
        <v>6500</v>
      </c>
      <c r="J27" s="5">
        <f>SUM(J6:J26)</f>
        <v>66867</v>
      </c>
      <c r="K27" s="5">
        <f>SUM(K6:K26)</f>
        <v>41000</v>
      </c>
      <c r="L27" s="5">
        <f>SUM(L6:L26)</f>
        <v>0</v>
      </c>
      <c r="M27" s="5">
        <f>SUM(M6:M26)</f>
        <v>342910</v>
      </c>
      <c r="N27" s="5">
        <f>G27+I27</f>
        <v>450777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8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8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66867</v>
      </c>
      <c r="D33" s="4"/>
      <c r="E33" s="4"/>
      <c r="F33" s="8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66867</v>
      </c>
      <c r="D34" s="4"/>
      <c r="E34" s="4"/>
      <c r="F34" s="86"/>
      <c r="G34" s="143" t="s">
        <v>27</v>
      </c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N37"/>
  <sheetViews>
    <sheetView topLeftCell="A16" zoomScaleNormal="100" workbookViewId="0">
      <selection activeCell="B36" sqref="B3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5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218</v>
      </c>
      <c r="E3" s="151"/>
      <c r="F3" s="151"/>
      <c r="G3" s="151"/>
      <c r="H3" s="19"/>
      <c r="I3" s="4"/>
      <c r="J3" s="37"/>
      <c r="K3" s="41" t="s">
        <v>23</v>
      </c>
      <c r="L3" s="40">
        <v>42114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126</v>
      </c>
      <c r="C6" s="84" t="s">
        <v>342</v>
      </c>
      <c r="D6" s="23">
        <v>42114</v>
      </c>
      <c r="E6" s="23">
        <v>42115</v>
      </c>
      <c r="F6" s="34">
        <v>53277</v>
      </c>
      <c r="G6" s="21">
        <v>22000</v>
      </c>
      <c r="H6" s="21"/>
      <c r="I6" s="21"/>
      <c r="J6" s="21">
        <v>22000</v>
      </c>
      <c r="K6" s="21"/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343</v>
      </c>
      <c r="C7" s="33" t="s">
        <v>34</v>
      </c>
      <c r="D7" s="23">
        <v>42114</v>
      </c>
      <c r="E7" s="23">
        <v>42116</v>
      </c>
      <c r="F7" s="34">
        <v>53278</v>
      </c>
      <c r="G7" s="21">
        <v>84800</v>
      </c>
      <c r="H7" s="21"/>
      <c r="I7" s="21"/>
      <c r="J7" s="21"/>
      <c r="K7" s="21">
        <v>84800</v>
      </c>
      <c r="L7" s="21"/>
      <c r="M7" s="21"/>
      <c r="N7" s="5">
        <f t="shared" si="0"/>
        <v>84800</v>
      </c>
    </row>
    <row r="8" spans="1:14" x14ac:dyDescent="0.25">
      <c r="A8" s="29"/>
      <c r="B8" s="27" t="s">
        <v>344</v>
      </c>
      <c r="C8" s="28" t="s">
        <v>44</v>
      </c>
      <c r="D8" s="23">
        <v>42114</v>
      </c>
      <c r="E8" s="23">
        <v>42115</v>
      </c>
      <c r="F8" s="34">
        <v>53279</v>
      </c>
      <c r="G8" s="21">
        <v>32340.6</v>
      </c>
      <c r="H8" s="21"/>
      <c r="I8" s="21"/>
      <c r="J8" s="21">
        <v>32340.6</v>
      </c>
      <c r="K8" s="21"/>
      <c r="L8" s="21"/>
      <c r="M8" s="21"/>
      <c r="N8" s="5">
        <f t="shared" si="0"/>
        <v>32340.6</v>
      </c>
    </row>
    <row r="9" spans="1:14" x14ac:dyDescent="0.25">
      <c r="A9" s="29"/>
      <c r="B9" s="27" t="s">
        <v>346</v>
      </c>
      <c r="C9" s="28" t="s">
        <v>345</v>
      </c>
      <c r="D9" s="23">
        <v>42114</v>
      </c>
      <c r="E9" s="23">
        <v>42115</v>
      </c>
      <c r="F9" s="34">
        <v>53280</v>
      </c>
      <c r="G9" s="21">
        <v>22000</v>
      </c>
      <c r="H9" s="21"/>
      <c r="I9" s="21"/>
      <c r="J9" s="21">
        <v>22000</v>
      </c>
      <c r="K9" s="21"/>
      <c r="L9" s="21"/>
      <c r="M9" s="21"/>
      <c r="N9" s="5">
        <f t="shared" si="0"/>
        <v>22000</v>
      </c>
    </row>
    <row r="10" spans="1:14" x14ac:dyDescent="0.25">
      <c r="A10" s="29"/>
      <c r="B10" s="35" t="s">
        <v>346</v>
      </c>
      <c r="C10" s="28" t="s">
        <v>345</v>
      </c>
      <c r="D10" s="23">
        <v>42114</v>
      </c>
      <c r="E10" s="23">
        <v>42115</v>
      </c>
      <c r="F10" s="34">
        <v>53281</v>
      </c>
      <c r="G10" s="21">
        <v>22000</v>
      </c>
      <c r="H10" s="21"/>
      <c r="I10" s="21"/>
      <c r="J10" s="21"/>
      <c r="K10" s="21">
        <v>22000</v>
      </c>
      <c r="L10" s="21"/>
      <c r="M10" s="21"/>
      <c r="N10" s="5">
        <f t="shared" si="0"/>
        <v>22000</v>
      </c>
    </row>
    <row r="11" spans="1:14" x14ac:dyDescent="0.25">
      <c r="A11" s="29"/>
      <c r="B11" s="27" t="s">
        <v>347</v>
      </c>
      <c r="C11" s="28" t="s">
        <v>34</v>
      </c>
      <c r="D11" s="23">
        <v>42114</v>
      </c>
      <c r="E11" s="23">
        <v>42115</v>
      </c>
      <c r="F11" s="32">
        <v>53282</v>
      </c>
      <c r="G11" s="21">
        <v>42400</v>
      </c>
      <c r="H11" s="21"/>
      <c r="I11" s="21"/>
      <c r="J11" s="21">
        <v>42400</v>
      </c>
      <c r="K11" s="21"/>
      <c r="L11" s="21"/>
      <c r="M11" s="21"/>
      <c r="N11" s="5">
        <f t="shared" si="0"/>
        <v>42400</v>
      </c>
    </row>
    <row r="12" spans="1:14" x14ac:dyDescent="0.25">
      <c r="A12" s="29"/>
      <c r="B12" s="30" t="s">
        <v>348</v>
      </c>
      <c r="C12" s="28" t="s">
        <v>34</v>
      </c>
      <c r="D12" s="23">
        <v>42114</v>
      </c>
      <c r="E12" s="23">
        <v>42115</v>
      </c>
      <c r="F12" s="32">
        <v>53283</v>
      </c>
      <c r="G12" s="21">
        <v>42400</v>
      </c>
      <c r="H12" s="21"/>
      <c r="I12" s="21"/>
      <c r="J12" s="31">
        <v>42400</v>
      </c>
      <c r="K12" s="21"/>
      <c r="L12" s="21"/>
      <c r="M12" s="21"/>
      <c r="N12" s="5">
        <f t="shared" si="0"/>
        <v>42400</v>
      </c>
    </row>
    <row r="13" spans="1:14" x14ac:dyDescent="0.25">
      <c r="A13" s="29"/>
      <c r="B13" s="27" t="s">
        <v>171</v>
      </c>
      <c r="C13" s="28" t="s">
        <v>34</v>
      </c>
      <c r="D13" s="23"/>
      <c r="E13" s="23"/>
      <c r="F13" s="22">
        <v>53284</v>
      </c>
      <c r="G13" s="21"/>
      <c r="H13" s="21" t="s">
        <v>38</v>
      </c>
      <c r="I13" s="21">
        <v>3000</v>
      </c>
      <c r="J13" s="21">
        <v>3000</v>
      </c>
      <c r="K13" s="21"/>
      <c r="L13" s="21"/>
      <c r="M13" s="21"/>
      <c r="N13" s="5">
        <f t="shared" si="0"/>
        <v>3000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270940.59999999998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267940.59999999998</v>
      </c>
      <c r="H27" s="16"/>
      <c r="I27" s="5">
        <f>SUM(I6:I26)</f>
        <v>3000</v>
      </c>
      <c r="J27" s="5">
        <f>SUM(J6:J26)</f>
        <v>164140.6</v>
      </c>
      <c r="K27" s="5">
        <f>SUM(K6:K26)</f>
        <v>106800</v>
      </c>
      <c r="L27" s="5">
        <f>SUM(L6:L26)</f>
        <v>0</v>
      </c>
      <c r="M27" s="5">
        <f>SUM(M6:M26)</f>
        <v>0</v>
      </c>
      <c r="N27" s="5">
        <f>G27+I27</f>
        <v>270940.59999999998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160</v>
      </c>
      <c r="D31" s="4"/>
      <c r="E31" s="4"/>
      <c r="F31" s="85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84800</v>
      </c>
      <c r="D32" s="4"/>
      <c r="E32" s="4"/>
      <c r="F32" s="85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79340.600000000006</v>
      </c>
      <c r="D33" s="4"/>
      <c r="E33" s="4"/>
      <c r="F33" s="85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164140.6</v>
      </c>
      <c r="D34" s="4"/>
      <c r="E34" s="4"/>
      <c r="F34" s="85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N37"/>
  <sheetViews>
    <sheetView zoomScaleNormal="100" workbookViewId="0">
      <selection activeCell="B18" sqref="B1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338</v>
      </c>
      <c r="E3" s="150"/>
      <c r="F3" s="150"/>
      <c r="G3" s="139"/>
      <c r="H3" s="19"/>
      <c r="I3" s="4"/>
      <c r="J3" s="37"/>
      <c r="K3" s="41" t="s">
        <v>23</v>
      </c>
      <c r="L3" s="40">
        <v>42114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340</v>
      </c>
      <c r="C6" s="33" t="s">
        <v>339</v>
      </c>
      <c r="D6" s="23">
        <v>42112</v>
      </c>
      <c r="E6" s="23">
        <v>42114</v>
      </c>
      <c r="F6" s="34">
        <v>53275</v>
      </c>
      <c r="G6" s="21">
        <v>76426</v>
      </c>
      <c r="H6" s="21"/>
      <c r="I6" s="21"/>
      <c r="J6" s="21"/>
      <c r="K6" s="21"/>
      <c r="L6" s="21"/>
      <c r="M6" s="21">
        <v>76426</v>
      </c>
      <c r="N6" s="5">
        <f t="shared" ref="N6:N25" si="0">G6+I6</f>
        <v>76426</v>
      </c>
    </row>
    <row r="7" spans="1:14" x14ac:dyDescent="0.25">
      <c r="A7" s="29"/>
      <c r="B7" s="27" t="s">
        <v>341</v>
      </c>
      <c r="C7" s="33" t="s">
        <v>74</v>
      </c>
      <c r="D7" s="23">
        <v>42114</v>
      </c>
      <c r="E7" s="23">
        <v>42117</v>
      </c>
      <c r="F7" s="34">
        <v>53276</v>
      </c>
      <c r="G7" s="21">
        <v>90550.5</v>
      </c>
      <c r="H7" s="21"/>
      <c r="I7" s="21"/>
      <c r="J7" s="21"/>
      <c r="K7" s="21">
        <v>90550.5</v>
      </c>
      <c r="L7" s="21"/>
      <c r="M7" s="21"/>
      <c r="N7" s="5">
        <f t="shared" si="0"/>
        <v>90550.5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166976.5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166976.5</v>
      </c>
      <c r="H27" s="16"/>
      <c r="I27" s="5">
        <f>SUM(I6:I26)</f>
        <v>0</v>
      </c>
      <c r="J27" s="5">
        <f>SUM(J6:J26)</f>
        <v>0</v>
      </c>
      <c r="K27" s="5">
        <f>SUM(K6:K26)</f>
        <v>90550.5</v>
      </c>
      <c r="L27" s="5">
        <f>SUM(L6:L26)</f>
        <v>0</v>
      </c>
      <c r="M27" s="5">
        <f>SUM(M6:M26)</f>
        <v>76426</v>
      </c>
      <c r="N27" s="5">
        <f>G27+I27</f>
        <v>166976.5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8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8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8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0</v>
      </c>
      <c r="D34" s="4"/>
      <c r="E34" s="4"/>
      <c r="F34" s="8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N37"/>
  <sheetViews>
    <sheetView tabSelected="1"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2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142</v>
      </c>
      <c r="E3" s="150"/>
      <c r="F3" s="150"/>
      <c r="G3" s="139"/>
      <c r="H3" s="19"/>
      <c r="I3" s="4"/>
      <c r="J3" s="37"/>
      <c r="K3" s="41" t="s">
        <v>23</v>
      </c>
      <c r="L3" s="40">
        <v>42113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333</v>
      </c>
      <c r="C6" s="84" t="s">
        <v>34</v>
      </c>
      <c r="D6" s="23">
        <v>42113</v>
      </c>
      <c r="E6" s="23">
        <v>42114</v>
      </c>
      <c r="F6" s="34">
        <v>53271</v>
      </c>
      <c r="G6" s="21">
        <v>42400</v>
      </c>
      <c r="H6" s="21"/>
      <c r="I6" s="21"/>
      <c r="J6" s="21"/>
      <c r="K6" s="21">
        <v>42400</v>
      </c>
      <c r="L6" s="21"/>
      <c r="M6" s="21"/>
      <c r="N6" s="5">
        <f t="shared" ref="N6:N25" si="0">G6+I6</f>
        <v>42400</v>
      </c>
    </row>
    <row r="7" spans="1:14" x14ac:dyDescent="0.25">
      <c r="A7" s="29"/>
      <c r="B7" s="27" t="s">
        <v>334</v>
      </c>
      <c r="C7" s="33" t="s">
        <v>44</v>
      </c>
      <c r="D7" s="23">
        <v>42113</v>
      </c>
      <c r="E7" s="23">
        <v>42114</v>
      </c>
      <c r="F7" s="34">
        <v>53272</v>
      </c>
      <c r="G7" s="21">
        <v>51505.4</v>
      </c>
      <c r="H7" s="21"/>
      <c r="I7" s="21"/>
      <c r="J7" s="21"/>
      <c r="K7" s="21">
        <v>51505.4</v>
      </c>
      <c r="L7" s="21"/>
      <c r="M7" s="21"/>
      <c r="N7" s="5">
        <f t="shared" si="0"/>
        <v>51505.4</v>
      </c>
    </row>
    <row r="8" spans="1:14" x14ac:dyDescent="0.25">
      <c r="A8" s="29"/>
      <c r="B8" s="27" t="s">
        <v>335</v>
      </c>
      <c r="C8" s="28" t="s">
        <v>49</v>
      </c>
      <c r="D8" s="23"/>
      <c r="E8" s="23"/>
      <c r="F8" s="34">
        <v>53273</v>
      </c>
      <c r="G8" s="21"/>
      <c r="H8" s="21" t="s">
        <v>336</v>
      </c>
      <c r="I8" s="21">
        <v>47700</v>
      </c>
      <c r="J8" s="21">
        <v>47700</v>
      </c>
      <c r="K8" s="21"/>
      <c r="L8" s="21"/>
      <c r="M8" s="21"/>
      <c r="N8" s="5">
        <f t="shared" si="0"/>
        <v>47700</v>
      </c>
    </row>
    <row r="9" spans="1:14" x14ac:dyDescent="0.25">
      <c r="A9" s="29"/>
      <c r="B9" s="27" t="s">
        <v>337</v>
      </c>
      <c r="C9" s="28" t="s">
        <v>38</v>
      </c>
      <c r="D9" s="23"/>
      <c r="E9" s="23"/>
      <c r="F9" s="34">
        <v>53274</v>
      </c>
      <c r="G9" s="21"/>
      <c r="H9" s="21"/>
      <c r="I9" s="21">
        <v>800</v>
      </c>
      <c r="J9" s="21">
        <v>800</v>
      </c>
      <c r="K9" s="21"/>
      <c r="L9" s="21"/>
      <c r="M9" s="21"/>
      <c r="N9" s="5">
        <f t="shared" si="0"/>
        <v>800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142405.4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93905.4</v>
      </c>
      <c r="H27" s="16"/>
      <c r="I27" s="5">
        <f>SUM(I6:I26)</f>
        <v>48500</v>
      </c>
      <c r="J27" s="5">
        <f>SUM(J6:J26)</f>
        <v>48500</v>
      </c>
      <c r="K27" s="5">
        <f>SUM(K6:K26)</f>
        <v>93905.4</v>
      </c>
      <c r="L27" s="5">
        <f>SUM(L6:L26)</f>
        <v>0</v>
      </c>
      <c r="M27" s="5">
        <f>SUM(M6:M26)</f>
        <v>0</v>
      </c>
      <c r="N27" s="5">
        <f>G27+I27</f>
        <v>142405.4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8</v>
      </c>
      <c r="D31" s="4"/>
      <c r="E31" s="4"/>
      <c r="F31" s="82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4240</v>
      </c>
      <c r="D32" s="4"/>
      <c r="E32" s="4"/>
      <c r="F32" s="82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44260</v>
      </c>
      <c r="D33" s="4"/>
      <c r="E33" s="4"/>
      <c r="F33" s="82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48500</v>
      </c>
      <c r="D34" s="4"/>
      <c r="E34" s="4"/>
      <c r="F34" s="82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4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N37"/>
  <sheetViews>
    <sheetView zoomScaleNormal="100"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1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321</v>
      </c>
      <c r="E3" s="150"/>
      <c r="F3" s="150"/>
      <c r="G3" s="139"/>
      <c r="H3" s="19"/>
      <c r="I3" s="4"/>
      <c r="J3" s="37"/>
      <c r="K3" s="41" t="s">
        <v>23</v>
      </c>
      <c r="L3" s="40">
        <v>42113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322</v>
      </c>
      <c r="C6" s="33" t="s">
        <v>44</v>
      </c>
      <c r="D6" s="23">
        <v>42110</v>
      </c>
      <c r="E6" s="23">
        <v>42113</v>
      </c>
      <c r="F6" s="34">
        <v>53261</v>
      </c>
      <c r="G6" s="21">
        <v>97021.8</v>
      </c>
      <c r="H6" s="21"/>
      <c r="I6" s="21"/>
      <c r="J6" s="21"/>
      <c r="K6" s="21">
        <v>97021.8</v>
      </c>
      <c r="L6" s="21"/>
      <c r="M6" s="21"/>
      <c r="N6" s="5">
        <f t="shared" ref="N6:N25" si="0">G6+I6</f>
        <v>97021.8</v>
      </c>
    </row>
    <row r="7" spans="1:14" x14ac:dyDescent="0.25">
      <c r="A7" s="29"/>
      <c r="B7" s="27" t="s">
        <v>323</v>
      </c>
      <c r="C7" s="33" t="s">
        <v>44</v>
      </c>
      <c r="D7" s="23">
        <v>42110</v>
      </c>
      <c r="E7" s="23">
        <v>42113</v>
      </c>
      <c r="F7" s="34">
        <v>53262</v>
      </c>
      <c r="G7" s="21">
        <v>97021.8</v>
      </c>
      <c r="H7" s="21"/>
      <c r="I7" s="21"/>
      <c r="J7" s="21"/>
      <c r="K7" s="21">
        <v>97021.8</v>
      </c>
      <c r="L7" s="21"/>
      <c r="M7" s="21"/>
      <c r="N7" s="5">
        <f t="shared" si="0"/>
        <v>97021.8</v>
      </c>
    </row>
    <row r="8" spans="1:14" x14ac:dyDescent="0.25">
      <c r="A8" s="29"/>
      <c r="B8" s="27" t="s">
        <v>325</v>
      </c>
      <c r="C8" s="28" t="s">
        <v>324</v>
      </c>
      <c r="D8" s="23">
        <v>42111</v>
      </c>
      <c r="E8" s="23">
        <v>42113</v>
      </c>
      <c r="F8" s="34">
        <v>53263</v>
      </c>
      <c r="G8" s="21">
        <v>565510</v>
      </c>
      <c r="H8" s="21"/>
      <c r="I8" s="21"/>
      <c r="J8" s="21"/>
      <c r="K8" s="21"/>
      <c r="L8" s="21"/>
      <c r="M8" s="21">
        <v>565510</v>
      </c>
      <c r="N8" s="5">
        <f t="shared" si="0"/>
        <v>565510</v>
      </c>
    </row>
    <row r="9" spans="1:14" x14ac:dyDescent="0.25">
      <c r="A9" s="29"/>
      <c r="B9" s="27" t="s">
        <v>326</v>
      </c>
      <c r="C9" s="28" t="s">
        <v>34</v>
      </c>
      <c r="D9" s="23">
        <v>42113</v>
      </c>
      <c r="E9" s="23">
        <v>42114</v>
      </c>
      <c r="F9" s="34">
        <v>53264</v>
      </c>
      <c r="G9" s="21">
        <v>74200</v>
      </c>
      <c r="H9" s="21"/>
      <c r="I9" s="21"/>
      <c r="J9" s="21">
        <v>74200</v>
      </c>
      <c r="K9" s="21"/>
      <c r="L9" s="21"/>
      <c r="M9" s="21"/>
      <c r="N9" s="5">
        <f t="shared" si="0"/>
        <v>74200</v>
      </c>
    </row>
    <row r="10" spans="1:14" x14ac:dyDescent="0.25">
      <c r="A10" s="29"/>
      <c r="B10" s="35" t="s">
        <v>327</v>
      </c>
      <c r="C10" s="28" t="s">
        <v>34</v>
      </c>
      <c r="D10" s="23">
        <v>42112</v>
      </c>
      <c r="E10" s="23">
        <v>42113</v>
      </c>
      <c r="F10" s="34">
        <v>53265</v>
      </c>
      <c r="G10" s="21">
        <v>66250</v>
      </c>
      <c r="H10" s="21"/>
      <c r="I10" s="21"/>
      <c r="J10" s="21"/>
      <c r="K10" s="21">
        <v>33125</v>
      </c>
      <c r="L10" s="21"/>
      <c r="M10" s="21">
        <v>33125</v>
      </c>
      <c r="N10" s="5">
        <f t="shared" si="0"/>
        <v>66250</v>
      </c>
    </row>
    <row r="11" spans="1:14" x14ac:dyDescent="0.25">
      <c r="A11" s="29"/>
      <c r="B11" s="27" t="s">
        <v>328</v>
      </c>
      <c r="C11" s="28" t="s">
        <v>34</v>
      </c>
      <c r="D11" s="23">
        <v>42113</v>
      </c>
      <c r="E11" s="23">
        <v>42114</v>
      </c>
      <c r="F11" s="32">
        <v>53266</v>
      </c>
      <c r="G11" s="21">
        <v>42400</v>
      </c>
      <c r="H11" s="21"/>
      <c r="I11" s="21"/>
      <c r="J11" s="21"/>
      <c r="K11" s="21"/>
      <c r="L11" s="21"/>
      <c r="M11" s="21">
        <v>42400</v>
      </c>
      <c r="N11" s="5">
        <f t="shared" si="0"/>
        <v>42400</v>
      </c>
    </row>
    <row r="12" spans="1:14" x14ac:dyDescent="0.25">
      <c r="A12" s="29"/>
      <c r="B12" s="30" t="s">
        <v>329</v>
      </c>
      <c r="C12" s="28" t="s">
        <v>34</v>
      </c>
      <c r="D12" s="23">
        <v>42112</v>
      </c>
      <c r="E12" s="23">
        <v>42113</v>
      </c>
      <c r="F12" s="32">
        <v>53267</v>
      </c>
      <c r="G12" s="21">
        <v>58300</v>
      </c>
      <c r="H12" s="21"/>
      <c r="I12" s="21"/>
      <c r="J12" s="31"/>
      <c r="K12" s="21">
        <v>28765</v>
      </c>
      <c r="L12" s="21"/>
      <c r="M12" s="21">
        <v>29535</v>
      </c>
      <c r="N12" s="5">
        <f t="shared" si="0"/>
        <v>58300</v>
      </c>
    </row>
    <row r="13" spans="1:14" x14ac:dyDescent="0.25">
      <c r="A13" s="29"/>
      <c r="B13" s="27" t="s">
        <v>330</v>
      </c>
      <c r="C13" s="28" t="s">
        <v>49</v>
      </c>
      <c r="D13" s="23"/>
      <c r="E13" s="23"/>
      <c r="F13" s="22">
        <v>53268</v>
      </c>
      <c r="G13" s="21"/>
      <c r="H13" s="21" t="s">
        <v>331</v>
      </c>
      <c r="I13" s="21">
        <v>36040</v>
      </c>
      <c r="J13" s="21"/>
      <c r="K13" s="21">
        <v>36040</v>
      </c>
      <c r="L13" s="21"/>
      <c r="M13" s="21"/>
      <c r="N13" s="5">
        <f t="shared" si="0"/>
        <v>36040</v>
      </c>
    </row>
    <row r="14" spans="1:14" x14ac:dyDescent="0.25">
      <c r="A14" s="29"/>
      <c r="B14" s="27" t="s">
        <v>82</v>
      </c>
      <c r="C14" s="28" t="s">
        <v>69</v>
      </c>
      <c r="D14" s="23"/>
      <c r="E14" s="23"/>
      <c r="F14" s="22">
        <v>53269</v>
      </c>
      <c r="G14" s="21"/>
      <c r="H14" s="21" t="s">
        <v>81</v>
      </c>
      <c r="I14" s="21">
        <v>1000</v>
      </c>
      <c r="J14" s="21">
        <v>1000</v>
      </c>
      <c r="K14" s="21"/>
      <c r="L14" s="21"/>
      <c r="M14" s="21"/>
      <c r="N14" s="5">
        <f t="shared" si="0"/>
        <v>1000</v>
      </c>
    </row>
    <row r="15" spans="1:14" x14ac:dyDescent="0.25">
      <c r="A15" s="29"/>
      <c r="B15" s="27" t="s">
        <v>332</v>
      </c>
      <c r="C15" s="28" t="s">
        <v>66</v>
      </c>
      <c r="D15" s="23">
        <v>42113</v>
      </c>
      <c r="E15" s="23">
        <v>42114</v>
      </c>
      <c r="F15" s="22">
        <v>53270</v>
      </c>
      <c r="G15" s="21">
        <v>32860</v>
      </c>
      <c r="H15" s="21"/>
      <c r="I15" s="21"/>
      <c r="J15" s="21"/>
      <c r="K15" s="21">
        <v>16430</v>
      </c>
      <c r="L15" s="21"/>
      <c r="M15" s="21">
        <v>16430</v>
      </c>
      <c r="N15" s="5">
        <f t="shared" si="0"/>
        <v>32860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1070603.6000000001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1033563.6</v>
      </c>
      <c r="H27" s="16"/>
      <c r="I27" s="5">
        <f>SUM(I6:I26)</f>
        <v>37040</v>
      </c>
      <c r="J27" s="5">
        <f>SUM(J6:J26)</f>
        <v>75200</v>
      </c>
      <c r="K27" s="5">
        <f>SUM(K6:K26)</f>
        <v>308403.59999999998</v>
      </c>
      <c r="L27" s="5">
        <f>SUM(L6:L26)</f>
        <v>0</v>
      </c>
      <c r="M27" s="5">
        <f>SUM(M6:M26)</f>
        <v>687000</v>
      </c>
      <c r="N27" s="5">
        <f>G27+I27</f>
        <v>1070603.6000000001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81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81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75200</v>
      </c>
      <c r="D33" s="4"/>
      <c r="E33" s="4"/>
      <c r="F33" s="81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75200</v>
      </c>
      <c r="D34" s="4"/>
      <c r="E34" s="4"/>
      <c r="F34" s="81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N37"/>
  <sheetViews>
    <sheetView zoomScaleNormal="100"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80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105</v>
      </c>
      <c r="E3" s="150"/>
      <c r="F3" s="150"/>
      <c r="G3" s="139"/>
      <c r="H3" s="19"/>
      <c r="I3" s="4"/>
      <c r="J3" s="37"/>
      <c r="K3" s="41" t="s">
        <v>23</v>
      </c>
      <c r="L3" s="40">
        <v>42112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316</v>
      </c>
      <c r="C6" s="33" t="s">
        <v>34</v>
      </c>
      <c r="D6" s="23">
        <v>42112</v>
      </c>
      <c r="E6" s="23">
        <v>42113</v>
      </c>
      <c r="F6" s="34">
        <v>53256</v>
      </c>
      <c r="G6" s="21">
        <v>32860</v>
      </c>
      <c r="H6" s="21"/>
      <c r="I6" s="21"/>
      <c r="J6" s="21">
        <v>16430</v>
      </c>
      <c r="K6" s="21">
        <v>16430</v>
      </c>
      <c r="L6" s="21"/>
      <c r="M6" s="21"/>
      <c r="N6" s="5">
        <f t="shared" ref="N6:N25" si="0">G6+I6</f>
        <v>32860</v>
      </c>
    </row>
    <row r="7" spans="1:14" x14ac:dyDescent="0.25">
      <c r="A7" s="29"/>
      <c r="B7" s="27" t="s">
        <v>317</v>
      </c>
      <c r="C7" s="28" t="s">
        <v>34</v>
      </c>
      <c r="D7" s="23">
        <v>42112</v>
      </c>
      <c r="E7" s="23">
        <v>42113</v>
      </c>
      <c r="F7" s="34">
        <v>53257</v>
      </c>
      <c r="G7" s="21">
        <v>34980</v>
      </c>
      <c r="H7" s="21"/>
      <c r="I7" s="21"/>
      <c r="J7" s="21"/>
      <c r="K7" s="21">
        <v>34980</v>
      </c>
      <c r="L7" s="21"/>
      <c r="M7" s="21"/>
      <c r="N7" s="5">
        <f t="shared" si="0"/>
        <v>34980</v>
      </c>
    </row>
    <row r="8" spans="1:14" x14ac:dyDescent="0.25">
      <c r="A8" s="29"/>
      <c r="B8" s="27" t="s">
        <v>318</v>
      </c>
      <c r="C8" s="28" t="s">
        <v>44</v>
      </c>
      <c r="D8" s="23">
        <v>42112</v>
      </c>
      <c r="E8" s="23">
        <v>42115</v>
      </c>
      <c r="F8" s="34">
        <v>53258</v>
      </c>
      <c r="G8" s="21">
        <v>90550.5</v>
      </c>
      <c r="H8" s="21"/>
      <c r="I8" s="21"/>
      <c r="J8" s="21"/>
      <c r="K8" s="21">
        <v>90550.5</v>
      </c>
      <c r="L8" s="21"/>
      <c r="M8" s="21"/>
      <c r="N8" s="5">
        <f t="shared" si="0"/>
        <v>90550.5</v>
      </c>
    </row>
    <row r="9" spans="1:14" x14ac:dyDescent="0.25">
      <c r="A9" s="29"/>
      <c r="B9" s="27" t="s">
        <v>320</v>
      </c>
      <c r="C9" s="28" t="s">
        <v>319</v>
      </c>
      <c r="D9" s="23">
        <v>42112</v>
      </c>
      <c r="E9" s="23">
        <v>42113</v>
      </c>
      <c r="F9" s="34">
        <v>53259</v>
      </c>
      <c r="G9" s="21">
        <v>22000</v>
      </c>
      <c r="H9" s="21"/>
      <c r="I9" s="21"/>
      <c r="J9" s="2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35" t="s">
        <v>52</v>
      </c>
      <c r="C10" s="28" t="s">
        <v>34</v>
      </c>
      <c r="D10" s="23"/>
      <c r="E10" s="23"/>
      <c r="F10" s="34">
        <v>53260</v>
      </c>
      <c r="G10" s="21"/>
      <c r="H10" s="21" t="s">
        <v>38</v>
      </c>
      <c r="I10" s="21">
        <v>4600</v>
      </c>
      <c r="J10" s="21">
        <v>4600</v>
      </c>
      <c r="K10" s="21"/>
      <c r="L10" s="21"/>
      <c r="M10" s="21"/>
      <c r="N10" s="5">
        <f t="shared" si="0"/>
        <v>4600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184990.5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180390.5</v>
      </c>
      <c r="H27" s="16"/>
      <c r="I27" s="5">
        <f>SUM(I6:I26)</f>
        <v>4600</v>
      </c>
      <c r="J27" s="5">
        <f>SUM(J6:J26)</f>
        <v>21030</v>
      </c>
      <c r="K27" s="5">
        <f>SUM(K6:K26)</f>
        <v>163960.5</v>
      </c>
      <c r="L27" s="5">
        <f>SUM(L6:L26)</f>
        <v>0</v>
      </c>
      <c r="M27" s="5">
        <f>SUM(M6:M26)</f>
        <v>0</v>
      </c>
      <c r="N27" s="5">
        <f>G27+I27</f>
        <v>184990.5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8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8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21030</v>
      </c>
      <c r="D33" s="4"/>
      <c r="E33" s="4"/>
      <c r="F33" s="8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21030</v>
      </c>
      <c r="D34" s="4"/>
      <c r="E34" s="4"/>
      <c r="F34" s="8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N37"/>
  <sheetViews>
    <sheetView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9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82</v>
      </c>
      <c r="E3" s="150"/>
      <c r="F3" s="150"/>
      <c r="G3" s="139"/>
      <c r="H3" s="19"/>
      <c r="I3" s="4"/>
      <c r="J3" s="37"/>
      <c r="K3" s="41" t="s">
        <v>23</v>
      </c>
      <c r="L3" s="40">
        <v>42112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310</v>
      </c>
      <c r="C6" s="33" t="s">
        <v>131</v>
      </c>
      <c r="D6" s="23">
        <v>42111</v>
      </c>
      <c r="E6" s="23">
        <v>42112</v>
      </c>
      <c r="F6" s="34">
        <v>53251</v>
      </c>
      <c r="G6" s="21">
        <v>22000</v>
      </c>
      <c r="H6" s="21"/>
      <c r="I6" s="21"/>
      <c r="J6" s="21"/>
      <c r="K6" s="21">
        <v>22000</v>
      </c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311</v>
      </c>
      <c r="C7" s="28" t="s">
        <v>71</v>
      </c>
      <c r="D7" s="23"/>
      <c r="E7" s="23"/>
      <c r="F7" s="34">
        <v>53252</v>
      </c>
      <c r="G7" s="21"/>
      <c r="H7" s="21" t="s">
        <v>314</v>
      </c>
      <c r="I7" s="21">
        <v>35510</v>
      </c>
      <c r="J7" s="21"/>
      <c r="K7" s="21">
        <v>35510</v>
      </c>
      <c r="L7" s="21"/>
      <c r="M7" s="21"/>
      <c r="N7" s="5">
        <f t="shared" si="0"/>
        <v>35510</v>
      </c>
    </row>
    <row r="8" spans="1:14" x14ac:dyDescent="0.25">
      <c r="A8" s="29"/>
      <c r="B8" s="27" t="s">
        <v>312</v>
      </c>
      <c r="C8" s="28" t="s">
        <v>71</v>
      </c>
      <c r="D8" s="23"/>
      <c r="E8" s="23"/>
      <c r="F8" s="34">
        <v>53253</v>
      </c>
      <c r="G8" s="21"/>
      <c r="H8" s="21" t="s">
        <v>315</v>
      </c>
      <c r="I8" s="21">
        <v>71020</v>
      </c>
      <c r="J8" s="21"/>
      <c r="K8" s="21">
        <v>71020</v>
      </c>
      <c r="L8" s="21"/>
      <c r="M8" s="21"/>
      <c r="N8" s="5">
        <f t="shared" si="0"/>
        <v>71020</v>
      </c>
    </row>
    <row r="9" spans="1:14" x14ac:dyDescent="0.25">
      <c r="A9" s="29"/>
      <c r="B9" s="27" t="s">
        <v>313</v>
      </c>
      <c r="C9" s="28" t="s">
        <v>34</v>
      </c>
      <c r="D9" s="23">
        <v>42111</v>
      </c>
      <c r="E9" s="23">
        <v>42112</v>
      </c>
      <c r="F9" s="34">
        <v>53254</v>
      </c>
      <c r="G9" s="21">
        <v>34980</v>
      </c>
      <c r="H9" s="21"/>
      <c r="I9" s="21"/>
      <c r="J9" s="21"/>
      <c r="K9" s="21">
        <v>34980</v>
      </c>
      <c r="L9" s="21"/>
      <c r="M9" s="21"/>
      <c r="N9" s="5">
        <f t="shared" si="0"/>
        <v>34980</v>
      </c>
    </row>
    <row r="10" spans="1:14" x14ac:dyDescent="0.25">
      <c r="A10" s="29"/>
      <c r="B10" s="35" t="s">
        <v>82</v>
      </c>
      <c r="C10" s="28" t="s">
        <v>69</v>
      </c>
      <c r="D10" s="23"/>
      <c r="E10" s="23"/>
      <c r="F10" s="34">
        <v>53255</v>
      </c>
      <c r="G10" s="21"/>
      <c r="H10" s="21" t="s">
        <v>38</v>
      </c>
      <c r="I10" s="21">
        <v>1800</v>
      </c>
      <c r="J10" s="21">
        <v>1800</v>
      </c>
      <c r="K10" s="21"/>
      <c r="L10" s="21"/>
      <c r="M10" s="21"/>
      <c r="N10" s="5">
        <f t="shared" si="0"/>
        <v>1800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165310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56980</v>
      </c>
      <c r="H27" s="16"/>
      <c r="I27" s="5">
        <f>SUM(I6:I26)</f>
        <v>108330</v>
      </c>
      <c r="J27" s="5">
        <f>SUM(J6:J26)</f>
        <v>1800</v>
      </c>
      <c r="K27" s="5">
        <f>SUM(K6:K26)</f>
        <v>163510</v>
      </c>
      <c r="L27" s="5">
        <f>SUM(L6:L26)</f>
        <v>0</v>
      </c>
      <c r="M27" s="5">
        <f>SUM(M6:M26)</f>
        <v>0</v>
      </c>
      <c r="N27" s="5">
        <f>G27+I27</f>
        <v>165310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1800</v>
      </c>
      <c r="D33" s="4"/>
      <c r="E33" s="4"/>
      <c r="F33" s="7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1800</v>
      </c>
      <c r="D34" s="4"/>
      <c r="E34" s="4"/>
      <c r="F34" s="7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37"/>
  <sheetViews>
    <sheetView zoomScaleNormal="100" workbookViewId="0">
      <selection activeCell="C14" sqref="C1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8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300</v>
      </c>
      <c r="E3" s="150"/>
      <c r="F3" s="150"/>
      <c r="G3" s="139"/>
      <c r="H3" s="19"/>
      <c r="I3" s="4"/>
      <c r="J3" s="37"/>
      <c r="K3" s="41" t="s">
        <v>23</v>
      </c>
      <c r="L3" s="40">
        <v>42111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302</v>
      </c>
      <c r="C6" s="33" t="s">
        <v>301</v>
      </c>
      <c r="D6" s="23">
        <v>42110</v>
      </c>
      <c r="E6" s="23">
        <v>42111</v>
      </c>
      <c r="F6" s="34">
        <v>53246</v>
      </c>
      <c r="G6" s="21">
        <v>19000</v>
      </c>
      <c r="H6" s="21"/>
      <c r="I6" s="21"/>
      <c r="J6" s="21"/>
      <c r="K6" s="21">
        <v>19000</v>
      </c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303</v>
      </c>
      <c r="C7" s="28" t="s">
        <v>49</v>
      </c>
      <c r="D7" s="23"/>
      <c r="E7" s="23"/>
      <c r="F7" s="34">
        <v>53247</v>
      </c>
      <c r="G7" s="21"/>
      <c r="H7" s="21" t="s">
        <v>304</v>
      </c>
      <c r="I7" s="21">
        <v>286200</v>
      </c>
      <c r="J7" s="21"/>
      <c r="K7" s="21">
        <v>286200</v>
      </c>
      <c r="L7" s="21"/>
      <c r="M7" s="21"/>
      <c r="N7" s="5">
        <f t="shared" si="0"/>
        <v>286200</v>
      </c>
    </row>
    <row r="8" spans="1:14" x14ac:dyDescent="0.25">
      <c r="A8" s="29"/>
      <c r="B8" s="27" t="s">
        <v>305</v>
      </c>
      <c r="C8" s="28" t="s">
        <v>49</v>
      </c>
      <c r="D8" s="23"/>
      <c r="E8" s="23"/>
      <c r="F8" s="34">
        <v>53248</v>
      </c>
      <c r="G8" s="21"/>
      <c r="H8" s="21" t="s">
        <v>306</v>
      </c>
      <c r="I8" s="21">
        <v>35510</v>
      </c>
      <c r="J8" s="21"/>
      <c r="K8" s="21">
        <v>35510</v>
      </c>
      <c r="L8" s="21"/>
      <c r="M8" s="21"/>
      <c r="N8" s="5">
        <f t="shared" si="0"/>
        <v>35510</v>
      </c>
    </row>
    <row r="9" spans="1:14" x14ac:dyDescent="0.25">
      <c r="A9" s="29"/>
      <c r="B9" s="27" t="s">
        <v>308</v>
      </c>
      <c r="C9" s="28" t="s">
        <v>307</v>
      </c>
      <c r="D9" s="23">
        <v>42111</v>
      </c>
      <c r="E9" s="23">
        <v>42112</v>
      </c>
      <c r="F9" s="34">
        <v>53249</v>
      </c>
      <c r="G9" s="21">
        <v>22000</v>
      </c>
      <c r="H9" s="21"/>
      <c r="I9" s="21"/>
      <c r="J9" s="21">
        <v>22000</v>
      </c>
      <c r="K9" s="21"/>
      <c r="L9" s="21"/>
      <c r="M9" s="21"/>
      <c r="N9" s="5">
        <f t="shared" si="0"/>
        <v>22000</v>
      </c>
    </row>
    <row r="10" spans="1:14" x14ac:dyDescent="0.25">
      <c r="A10" s="29"/>
      <c r="B10" s="35" t="s">
        <v>309</v>
      </c>
      <c r="C10" s="28" t="s">
        <v>34</v>
      </c>
      <c r="D10" s="23"/>
      <c r="E10" s="23"/>
      <c r="F10" s="34">
        <v>53250</v>
      </c>
      <c r="G10" s="21"/>
      <c r="H10" s="21" t="s">
        <v>38</v>
      </c>
      <c r="I10" s="21">
        <v>5800</v>
      </c>
      <c r="J10" s="21">
        <v>5800</v>
      </c>
      <c r="K10" s="21"/>
      <c r="L10" s="21"/>
      <c r="M10" s="21"/>
      <c r="N10" s="5">
        <f t="shared" si="0"/>
        <v>5800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368510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41000</v>
      </c>
      <c r="H27" s="16"/>
      <c r="I27" s="5">
        <f>SUM(I6:I26)</f>
        <v>327510</v>
      </c>
      <c r="J27" s="5">
        <f>SUM(J6:J26)</f>
        <v>27800</v>
      </c>
      <c r="K27" s="5">
        <f>SUM(K6:K26)</f>
        <v>340710</v>
      </c>
      <c r="L27" s="5">
        <f>SUM(L6:L26)</f>
        <v>0</v>
      </c>
      <c r="M27" s="5">
        <f>SUM(M6:M26)</f>
        <v>0</v>
      </c>
      <c r="N27" s="5">
        <f>G27+I27</f>
        <v>368510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27800</v>
      </c>
      <c r="D33" s="4"/>
      <c r="E33" s="4"/>
      <c r="F33" s="7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27800</v>
      </c>
      <c r="D34" s="4"/>
      <c r="E34" s="4"/>
      <c r="F34" s="7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37"/>
  <sheetViews>
    <sheetView zoomScaleNormal="100" workbookViewId="0">
      <selection activeCell="F15" sqref="F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7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286</v>
      </c>
      <c r="E3" s="150"/>
      <c r="F3" s="150"/>
      <c r="G3" s="139"/>
      <c r="H3" s="19"/>
      <c r="I3" s="4"/>
      <c r="J3" s="37"/>
      <c r="K3" s="41" t="s">
        <v>23</v>
      </c>
      <c r="L3" s="40">
        <v>42111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287</v>
      </c>
      <c r="C6" s="33" t="s">
        <v>288</v>
      </c>
      <c r="D6" s="23">
        <v>42109</v>
      </c>
      <c r="E6" s="23">
        <v>42111</v>
      </c>
      <c r="F6" s="34">
        <v>53235</v>
      </c>
      <c r="G6" s="21">
        <v>32000</v>
      </c>
      <c r="H6" s="21"/>
      <c r="I6" s="21"/>
      <c r="J6" s="21">
        <v>32000</v>
      </c>
      <c r="K6" s="21"/>
      <c r="L6" s="21"/>
      <c r="M6" s="21"/>
      <c r="N6" s="5">
        <f t="shared" ref="N6:N25" si="0">G6+I6</f>
        <v>32000</v>
      </c>
    </row>
    <row r="7" spans="1:14" x14ac:dyDescent="0.25">
      <c r="A7" s="29"/>
      <c r="B7" s="27" t="s">
        <v>289</v>
      </c>
      <c r="C7" s="28" t="s">
        <v>251</v>
      </c>
      <c r="D7" s="23">
        <v>42106</v>
      </c>
      <c r="E7" s="23">
        <v>42111</v>
      </c>
      <c r="F7" s="34">
        <v>53236</v>
      </c>
      <c r="G7" s="21">
        <v>193450</v>
      </c>
      <c r="H7" s="21"/>
      <c r="I7" s="21"/>
      <c r="J7" s="21"/>
      <c r="K7" s="21">
        <v>193450</v>
      </c>
      <c r="L7" s="21"/>
      <c r="M7" s="21"/>
      <c r="N7" s="5">
        <f t="shared" si="0"/>
        <v>193450</v>
      </c>
    </row>
    <row r="8" spans="1:14" x14ac:dyDescent="0.25">
      <c r="A8" s="29"/>
      <c r="B8" s="27" t="s">
        <v>290</v>
      </c>
      <c r="C8" s="28" t="s">
        <v>148</v>
      </c>
      <c r="D8" s="23">
        <v>42108</v>
      </c>
      <c r="E8" s="23">
        <v>42111</v>
      </c>
      <c r="F8" s="34">
        <v>53237</v>
      </c>
      <c r="G8" s="21">
        <v>57000</v>
      </c>
      <c r="H8" s="21"/>
      <c r="I8" s="21"/>
      <c r="J8" s="21"/>
      <c r="K8" s="21"/>
      <c r="L8" s="21">
        <v>57000</v>
      </c>
      <c r="M8" s="21"/>
      <c r="N8" s="5">
        <f t="shared" si="0"/>
        <v>57000</v>
      </c>
    </row>
    <row r="9" spans="1:14" x14ac:dyDescent="0.25">
      <c r="A9" s="29"/>
      <c r="B9" s="27" t="s">
        <v>291</v>
      </c>
      <c r="C9" s="28" t="s">
        <v>180</v>
      </c>
      <c r="D9" s="23">
        <v>42106</v>
      </c>
      <c r="E9" s="23">
        <v>42111</v>
      </c>
      <c r="F9" s="34">
        <v>53238</v>
      </c>
      <c r="G9" s="21">
        <v>120000</v>
      </c>
      <c r="H9" s="21"/>
      <c r="I9" s="21"/>
      <c r="J9" s="21"/>
      <c r="K9" s="21">
        <v>120000</v>
      </c>
      <c r="L9" s="21"/>
      <c r="M9" s="21"/>
      <c r="N9" s="5">
        <f t="shared" si="0"/>
        <v>120000</v>
      </c>
    </row>
    <row r="10" spans="1:14" x14ac:dyDescent="0.25">
      <c r="A10" s="29"/>
      <c r="B10" s="35" t="s">
        <v>292</v>
      </c>
      <c r="C10" s="28" t="s">
        <v>34</v>
      </c>
      <c r="D10" s="23">
        <v>42111</v>
      </c>
      <c r="E10" s="23">
        <v>42112</v>
      </c>
      <c r="F10" s="34">
        <v>53239</v>
      </c>
      <c r="G10" s="21">
        <v>66250</v>
      </c>
      <c r="H10" s="21"/>
      <c r="I10" s="21"/>
      <c r="J10" s="21">
        <v>33125</v>
      </c>
      <c r="K10" s="21">
        <v>33125</v>
      </c>
      <c r="L10" s="21"/>
      <c r="M10" s="21"/>
      <c r="N10" s="5">
        <f t="shared" si="0"/>
        <v>66250</v>
      </c>
    </row>
    <row r="11" spans="1:14" x14ac:dyDescent="0.25">
      <c r="A11" s="29"/>
      <c r="B11" s="27" t="s">
        <v>293</v>
      </c>
      <c r="C11" s="28" t="s">
        <v>44</v>
      </c>
      <c r="D11" s="23">
        <v>42108</v>
      </c>
      <c r="E11" s="23">
        <v>42111</v>
      </c>
      <c r="F11" s="32">
        <v>53240</v>
      </c>
      <c r="G11" s="21">
        <v>111029.7</v>
      </c>
      <c r="H11" s="21"/>
      <c r="I11" s="21"/>
      <c r="J11" s="21"/>
      <c r="K11" s="21">
        <v>111029.7</v>
      </c>
      <c r="L11" s="21"/>
      <c r="M11" s="21"/>
      <c r="N11" s="5">
        <f t="shared" si="0"/>
        <v>111029.7</v>
      </c>
    </row>
    <row r="12" spans="1:14" x14ac:dyDescent="0.25">
      <c r="A12" s="29"/>
      <c r="B12" s="30" t="s">
        <v>294</v>
      </c>
      <c r="C12" s="28" t="s">
        <v>295</v>
      </c>
      <c r="D12" s="23">
        <v>42109</v>
      </c>
      <c r="E12" s="23">
        <v>42111</v>
      </c>
      <c r="F12" s="32">
        <v>53241</v>
      </c>
      <c r="G12" s="21">
        <v>37301.4</v>
      </c>
      <c r="H12" s="21"/>
      <c r="I12" s="21"/>
      <c r="J12" s="31"/>
      <c r="K12" s="21"/>
      <c r="L12" s="21"/>
      <c r="M12" s="21">
        <v>37301.4</v>
      </c>
      <c r="N12" s="5">
        <f t="shared" si="0"/>
        <v>37301.4</v>
      </c>
    </row>
    <row r="13" spans="1:14" x14ac:dyDescent="0.25">
      <c r="A13" s="29"/>
      <c r="B13" s="27" t="s">
        <v>294</v>
      </c>
      <c r="C13" s="28" t="s">
        <v>296</v>
      </c>
      <c r="D13" s="23">
        <v>42110</v>
      </c>
      <c r="E13" s="23">
        <v>42111</v>
      </c>
      <c r="F13" s="22">
        <v>53243</v>
      </c>
      <c r="G13" s="21">
        <v>18650.7</v>
      </c>
      <c r="H13" s="21"/>
      <c r="I13" s="21"/>
      <c r="J13" s="21"/>
      <c r="K13" s="21"/>
      <c r="L13" s="21"/>
      <c r="M13" s="21">
        <v>18650.7</v>
      </c>
      <c r="N13" s="5">
        <f t="shared" si="0"/>
        <v>18650.7</v>
      </c>
    </row>
    <row r="14" spans="1:14" x14ac:dyDescent="0.25">
      <c r="A14" s="29"/>
      <c r="B14" s="27" t="s">
        <v>298</v>
      </c>
      <c r="C14" s="28" t="s">
        <v>34</v>
      </c>
      <c r="D14" s="23"/>
      <c r="E14" s="23"/>
      <c r="F14" s="22">
        <v>53244</v>
      </c>
      <c r="G14" s="21"/>
      <c r="H14" s="21" t="s">
        <v>38</v>
      </c>
      <c r="I14" s="21">
        <v>3000</v>
      </c>
      <c r="J14" s="21">
        <v>3000</v>
      </c>
      <c r="K14" s="21"/>
      <c r="L14" s="21"/>
      <c r="M14" s="21"/>
      <c r="N14" s="5">
        <f t="shared" si="0"/>
        <v>3000</v>
      </c>
    </row>
    <row r="15" spans="1:14" x14ac:dyDescent="0.25">
      <c r="A15" s="29"/>
      <c r="B15" s="27" t="s">
        <v>299</v>
      </c>
      <c r="C15" s="28" t="s">
        <v>34</v>
      </c>
      <c r="D15" s="23">
        <v>42111</v>
      </c>
      <c r="E15" s="23">
        <v>42113</v>
      </c>
      <c r="F15" s="22">
        <v>53245</v>
      </c>
      <c r="G15" s="21">
        <v>148400</v>
      </c>
      <c r="H15" s="21"/>
      <c r="I15" s="21"/>
      <c r="J15" s="21">
        <v>74200</v>
      </c>
      <c r="K15" s="21"/>
      <c r="L15" s="21"/>
      <c r="M15" s="21">
        <v>74200</v>
      </c>
      <c r="N15" s="5">
        <f t="shared" si="0"/>
        <v>148400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787081.79999999993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784081.79999999993</v>
      </c>
      <c r="H27" s="16"/>
      <c r="I27" s="5">
        <f>SUM(I6:I26)</f>
        <v>3000</v>
      </c>
      <c r="J27" s="5">
        <f>SUM(J6:J26)</f>
        <v>142325</v>
      </c>
      <c r="K27" s="5">
        <f>SUM(K6:K26)</f>
        <v>457604.7</v>
      </c>
      <c r="L27" s="5">
        <f>SUM(L6:L26)</f>
        <v>57000</v>
      </c>
      <c r="M27" s="5">
        <f>SUM(M6:M26)</f>
        <v>130152.1</v>
      </c>
      <c r="N27" s="5">
        <f>G27+I27</f>
        <v>787081.79999999993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297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7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7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142325</v>
      </c>
      <c r="D33" s="4"/>
      <c r="E33" s="4"/>
      <c r="F33" s="77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142325</v>
      </c>
      <c r="D34" s="4"/>
      <c r="E34" s="4"/>
      <c r="F34" s="77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37"/>
  <sheetViews>
    <sheetView zoomScaleNormal="100" workbookViewId="0">
      <selection activeCell="G32" sqref="G32:N3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6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142</v>
      </c>
      <c r="E3" s="150"/>
      <c r="F3" s="150"/>
      <c r="G3" s="139"/>
      <c r="H3" s="19"/>
      <c r="I3" s="4"/>
      <c r="J3" s="37"/>
      <c r="K3" s="41" t="s">
        <v>23</v>
      </c>
      <c r="L3" s="40">
        <v>42110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279</v>
      </c>
      <c r="C6" s="33" t="s">
        <v>280</v>
      </c>
      <c r="D6" s="23">
        <v>42110</v>
      </c>
      <c r="E6" s="23">
        <v>42111</v>
      </c>
      <c r="F6" s="34">
        <v>53228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281</v>
      </c>
      <c r="C7" s="28" t="s">
        <v>180</v>
      </c>
      <c r="D7" s="23">
        <v>42109</v>
      </c>
      <c r="E7" s="23">
        <v>42111</v>
      </c>
      <c r="F7" s="34">
        <v>53229</v>
      </c>
      <c r="G7" s="21">
        <v>48000</v>
      </c>
      <c r="H7" s="21"/>
      <c r="I7" s="21"/>
      <c r="J7" s="21"/>
      <c r="K7" s="21">
        <v>48000</v>
      </c>
      <c r="L7" s="21"/>
      <c r="M7" s="21"/>
      <c r="N7" s="5">
        <f t="shared" si="0"/>
        <v>48000</v>
      </c>
    </row>
    <row r="8" spans="1:14" x14ac:dyDescent="0.25">
      <c r="A8" s="29"/>
      <c r="B8" s="27" t="s">
        <v>282</v>
      </c>
      <c r="C8" s="28" t="s">
        <v>180</v>
      </c>
      <c r="D8" s="23">
        <v>42109</v>
      </c>
      <c r="E8" s="23">
        <v>42111</v>
      </c>
      <c r="F8" s="34">
        <v>53230</v>
      </c>
      <c r="G8" s="21">
        <v>48000</v>
      </c>
      <c r="H8" s="21"/>
      <c r="I8" s="21"/>
      <c r="J8" s="21"/>
      <c r="K8" s="21">
        <v>48000</v>
      </c>
      <c r="L8" s="21"/>
      <c r="M8" s="21"/>
      <c r="N8" s="5">
        <f t="shared" si="0"/>
        <v>48000</v>
      </c>
    </row>
    <row r="9" spans="1:14" x14ac:dyDescent="0.25">
      <c r="A9" s="29"/>
      <c r="B9" s="27" t="s">
        <v>283</v>
      </c>
      <c r="C9" s="28" t="s">
        <v>180</v>
      </c>
      <c r="D9" s="23">
        <v>42109</v>
      </c>
      <c r="E9" s="23">
        <v>42111</v>
      </c>
      <c r="F9" s="34">
        <v>53231</v>
      </c>
      <c r="G9" s="21">
        <v>48000</v>
      </c>
      <c r="H9" s="21"/>
      <c r="I9" s="21"/>
      <c r="J9" s="21"/>
      <c r="K9" s="21">
        <v>48000</v>
      </c>
      <c r="L9" s="21"/>
      <c r="M9" s="21"/>
      <c r="N9" s="5">
        <f t="shared" si="0"/>
        <v>48000</v>
      </c>
    </row>
    <row r="10" spans="1:14" x14ac:dyDescent="0.25">
      <c r="A10" s="29"/>
      <c r="B10" s="30" t="s">
        <v>285</v>
      </c>
      <c r="C10" s="28" t="s">
        <v>133</v>
      </c>
      <c r="D10" s="23">
        <v>42110</v>
      </c>
      <c r="E10" s="23">
        <v>42111</v>
      </c>
      <c r="F10" s="32">
        <v>53232</v>
      </c>
      <c r="G10" s="21">
        <v>19000</v>
      </c>
      <c r="H10" s="21"/>
      <c r="I10" s="21"/>
      <c r="J10" s="21"/>
      <c r="K10" s="21">
        <v>19000</v>
      </c>
      <c r="L10" s="21"/>
      <c r="M10" s="21"/>
      <c r="N10" s="5">
        <f t="shared" si="0"/>
        <v>19000</v>
      </c>
    </row>
    <row r="11" spans="1:14" x14ac:dyDescent="0.25">
      <c r="A11" s="29"/>
      <c r="B11" s="35" t="s">
        <v>284</v>
      </c>
      <c r="C11" s="28" t="s">
        <v>56</v>
      </c>
      <c r="D11" s="23">
        <v>42110</v>
      </c>
      <c r="E11" s="23">
        <v>42111</v>
      </c>
      <c r="F11" s="34">
        <v>53233</v>
      </c>
      <c r="G11" s="21">
        <v>22000</v>
      </c>
      <c r="H11" s="21"/>
      <c r="I11" s="21"/>
      <c r="J11" s="21"/>
      <c r="K11" s="21">
        <v>22000</v>
      </c>
      <c r="L11" s="21"/>
      <c r="M11" s="21"/>
      <c r="N11" s="5">
        <f t="shared" si="0"/>
        <v>22000</v>
      </c>
    </row>
    <row r="12" spans="1:14" x14ac:dyDescent="0.25">
      <c r="A12" s="29"/>
      <c r="B12" s="27" t="s">
        <v>155</v>
      </c>
      <c r="C12" s="28" t="s">
        <v>38</v>
      </c>
      <c r="D12" s="23"/>
      <c r="E12" s="23"/>
      <c r="F12" s="32">
        <v>53234</v>
      </c>
      <c r="G12" s="21"/>
      <c r="H12" s="21"/>
      <c r="I12" s="21">
        <v>2000</v>
      </c>
      <c r="J12" s="31">
        <v>2000</v>
      </c>
      <c r="K12" s="21"/>
      <c r="L12" s="21"/>
      <c r="M12" s="21"/>
      <c r="N12" s="5">
        <f t="shared" si="0"/>
        <v>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206000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204000</v>
      </c>
      <c r="H27" s="16"/>
      <c r="I27" s="5">
        <f>SUM(I6:I26)</f>
        <v>2000</v>
      </c>
      <c r="J27" s="5">
        <f>SUM(J6:J26)</f>
        <v>21000</v>
      </c>
      <c r="K27" s="5">
        <f>SUM(K6:K26)</f>
        <v>185000</v>
      </c>
      <c r="L27" s="5">
        <f>SUM(L6:L26)</f>
        <v>0</v>
      </c>
      <c r="M27" s="5">
        <f>SUM(M6:M26)</f>
        <v>0</v>
      </c>
      <c r="N27" s="5">
        <f>G27+I27</f>
        <v>206000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21000</v>
      </c>
      <c r="D33" s="4"/>
      <c r="E33" s="4"/>
      <c r="F33" s="7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21000</v>
      </c>
      <c r="D34" s="4"/>
      <c r="E34" s="4"/>
      <c r="F34" s="7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sortState ref="B6:M12">
    <sortCondition ref="F6:F12"/>
  </sortState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37"/>
  <sheetViews>
    <sheetView zoomScaleNormal="100" workbookViewId="0">
      <selection activeCell="B8" sqref="B8:N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21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113</v>
      </c>
      <c r="E3" s="151"/>
      <c r="F3" s="151"/>
      <c r="G3" s="151"/>
      <c r="H3" s="19"/>
      <c r="I3" s="4"/>
      <c r="J3" s="37"/>
      <c r="K3" s="41" t="s">
        <v>23</v>
      </c>
      <c r="L3" s="40">
        <v>42123</v>
      </c>
      <c r="M3" s="39"/>
      <c r="N3" s="120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20" t="s">
        <v>21</v>
      </c>
      <c r="B5" s="120" t="s">
        <v>20</v>
      </c>
      <c r="C5" s="120" t="s">
        <v>19</v>
      </c>
      <c r="D5" s="120" t="s">
        <v>18</v>
      </c>
      <c r="E5" s="120" t="s">
        <v>17</v>
      </c>
      <c r="F5" s="120" t="s">
        <v>16</v>
      </c>
      <c r="G5" s="120" t="s">
        <v>15</v>
      </c>
      <c r="H5" s="120" t="s">
        <v>14</v>
      </c>
      <c r="I5" s="120" t="s">
        <v>13</v>
      </c>
      <c r="J5" s="120" t="s">
        <v>12</v>
      </c>
      <c r="K5" s="120" t="s">
        <v>11</v>
      </c>
      <c r="L5" s="120" t="s">
        <v>10</v>
      </c>
      <c r="M5" s="120" t="s">
        <v>9</v>
      </c>
      <c r="N5" s="120" t="s">
        <v>0</v>
      </c>
    </row>
    <row r="6" spans="1:14" x14ac:dyDescent="0.25">
      <c r="A6" s="29"/>
      <c r="B6" s="27" t="s">
        <v>180</v>
      </c>
      <c r="C6" s="28" t="s">
        <v>133</v>
      </c>
      <c r="D6" s="23">
        <v>42121</v>
      </c>
      <c r="E6" s="23">
        <v>42124</v>
      </c>
      <c r="F6" s="34">
        <v>53378</v>
      </c>
      <c r="G6" s="21">
        <v>72000</v>
      </c>
      <c r="H6" s="32"/>
      <c r="I6" s="21"/>
      <c r="J6" s="21"/>
      <c r="K6" s="21">
        <v>72000</v>
      </c>
      <c r="L6" s="21"/>
      <c r="M6" s="21"/>
      <c r="N6" s="5">
        <f t="shared" ref="N6:N25" si="0">G6+I6</f>
        <v>72000</v>
      </c>
    </row>
    <row r="7" spans="1:14" x14ac:dyDescent="0.25">
      <c r="A7" s="29"/>
      <c r="B7" s="35" t="s">
        <v>116</v>
      </c>
      <c r="C7" s="28" t="s">
        <v>180</v>
      </c>
      <c r="D7" s="23">
        <v>42121</v>
      </c>
      <c r="E7" s="23">
        <v>42124</v>
      </c>
      <c r="F7" s="34">
        <v>53379</v>
      </c>
      <c r="G7" s="21">
        <v>72000</v>
      </c>
      <c r="H7" s="32"/>
      <c r="I7" s="21"/>
      <c r="J7" s="21"/>
      <c r="K7" s="21">
        <v>72000</v>
      </c>
      <c r="L7" s="21"/>
      <c r="M7" s="21"/>
      <c r="N7" s="5">
        <f t="shared" si="0"/>
        <v>72000</v>
      </c>
    </row>
    <row r="8" spans="1:14" x14ac:dyDescent="0.25">
      <c r="A8" s="29"/>
      <c r="B8" s="27" t="s">
        <v>455</v>
      </c>
      <c r="C8" s="28" t="s">
        <v>133</v>
      </c>
      <c r="D8" s="23">
        <v>42123</v>
      </c>
      <c r="E8" s="23">
        <v>42124</v>
      </c>
      <c r="F8" s="32">
        <v>53380</v>
      </c>
      <c r="G8" s="21">
        <v>19000</v>
      </c>
      <c r="H8" s="32"/>
      <c r="I8" s="21"/>
      <c r="J8" s="21">
        <v>19000</v>
      </c>
      <c r="K8" s="21"/>
      <c r="L8" s="21"/>
      <c r="M8" s="21"/>
      <c r="N8" s="5">
        <f t="shared" si="0"/>
        <v>19000</v>
      </c>
    </row>
    <row r="9" spans="1:14" x14ac:dyDescent="0.25">
      <c r="A9" s="29"/>
      <c r="B9" s="30" t="s">
        <v>284</v>
      </c>
      <c r="C9" s="28" t="s">
        <v>180</v>
      </c>
      <c r="D9" s="23">
        <v>42121</v>
      </c>
      <c r="E9" s="23">
        <v>42124</v>
      </c>
      <c r="F9" s="32">
        <v>53381</v>
      </c>
      <c r="G9" s="21">
        <v>72000</v>
      </c>
      <c r="H9" s="32"/>
      <c r="I9" s="21"/>
      <c r="J9" s="31"/>
      <c r="K9" s="21">
        <v>72000</v>
      </c>
      <c r="L9" s="21"/>
      <c r="M9" s="21"/>
      <c r="N9" s="5">
        <f t="shared" si="0"/>
        <v>72000</v>
      </c>
    </row>
    <row r="10" spans="1:14" x14ac:dyDescent="0.25">
      <c r="A10" s="29"/>
      <c r="B10" s="30" t="s">
        <v>456</v>
      </c>
      <c r="C10" s="28" t="s">
        <v>457</v>
      </c>
      <c r="D10" s="23">
        <v>42123</v>
      </c>
      <c r="E10" s="23">
        <v>42124</v>
      </c>
      <c r="F10" s="22">
        <v>53382</v>
      </c>
      <c r="G10" s="21">
        <v>19000</v>
      </c>
      <c r="H10" s="32"/>
      <c r="I10" s="21"/>
      <c r="J10" s="21"/>
      <c r="K10" s="21">
        <v>19000</v>
      </c>
      <c r="L10" s="21"/>
      <c r="M10" s="21"/>
      <c r="N10" s="5">
        <f t="shared" si="0"/>
        <v>19000</v>
      </c>
    </row>
    <row r="11" spans="1:14" x14ac:dyDescent="0.25">
      <c r="A11" s="29"/>
      <c r="B11" s="27" t="s">
        <v>309</v>
      </c>
      <c r="C11" s="28" t="s">
        <v>38</v>
      </c>
      <c r="D11" s="23"/>
      <c r="E11" s="23"/>
      <c r="F11" s="22">
        <v>53383</v>
      </c>
      <c r="G11" s="21"/>
      <c r="H11" s="32"/>
      <c r="I11" s="21">
        <v>1000</v>
      </c>
      <c r="J11" s="21">
        <v>1000</v>
      </c>
      <c r="K11" s="21"/>
      <c r="L11" s="21"/>
      <c r="M11" s="21"/>
      <c r="N11" s="5">
        <f t="shared" si="0"/>
        <v>1000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255000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254000</v>
      </c>
      <c r="H27" s="109"/>
      <c r="I27" s="5">
        <f>SUM(I6:I26)</f>
        <v>1000</v>
      </c>
      <c r="J27" s="5">
        <f>SUM(J6:J26)</f>
        <v>20000</v>
      </c>
      <c r="K27" s="5">
        <f>SUM(K6:K26)</f>
        <v>235000</v>
      </c>
      <c r="L27" s="5">
        <f>SUM(L6:L26)</f>
        <v>0</v>
      </c>
      <c r="M27" s="5">
        <f>SUM(M6:M26)</f>
        <v>0</v>
      </c>
      <c r="N27" s="5">
        <f>G27+I27</f>
        <v>255000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21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21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20000</v>
      </c>
      <c r="D33" s="4"/>
      <c r="E33" s="4"/>
      <c r="F33" s="121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20000</v>
      </c>
      <c r="D34" s="4"/>
      <c r="E34" s="4"/>
      <c r="F34" s="121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37"/>
  <sheetViews>
    <sheetView zoomScaleNormal="100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5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82</v>
      </c>
      <c r="E3" s="150"/>
      <c r="F3" s="150"/>
      <c r="G3" s="139"/>
      <c r="H3" s="19"/>
      <c r="I3" s="4"/>
      <c r="J3" s="37"/>
      <c r="K3" s="41" t="s">
        <v>23</v>
      </c>
      <c r="L3" s="40">
        <v>42110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273</v>
      </c>
      <c r="C6" s="33" t="s">
        <v>131</v>
      </c>
      <c r="D6" s="23">
        <v>42109</v>
      </c>
      <c r="E6" s="23">
        <v>42110</v>
      </c>
      <c r="F6" s="34">
        <v>53222</v>
      </c>
      <c r="G6" s="21">
        <v>38000</v>
      </c>
      <c r="H6" s="21"/>
      <c r="I6" s="21"/>
      <c r="J6" s="21"/>
      <c r="K6" s="21">
        <v>38000</v>
      </c>
      <c r="L6" s="21"/>
      <c r="M6" s="21"/>
      <c r="N6" s="5">
        <f t="shared" ref="N6:N25" si="0">G6+I6</f>
        <v>38000</v>
      </c>
    </row>
    <row r="7" spans="1:14" x14ac:dyDescent="0.25">
      <c r="A7" s="29"/>
      <c r="B7" s="27" t="s">
        <v>274</v>
      </c>
      <c r="C7" s="28" t="s">
        <v>131</v>
      </c>
      <c r="D7" s="23">
        <v>42109</v>
      </c>
      <c r="E7" s="23">
        <v>42110</v>
      </c>
      <c r="F7" s="34">
        <v>53223</v>
      </c>
      <c r="G7" s="21">
        <v>22000</v>
      </c>
      <c r="H7" s="21"/>
      <c r="I7" s="21"/>
      <c r="J7" s="21">
        <v>22000</v>
      </c>
      <c r="K7" s="21"/>
      <c r="L7" s="21"/>
      <c r="M7" s="21"/>
      <c r="N7" s="5">
        <f t="shared" si="0"/>
        <v>22000</v>
      </c>
    </row>
    <row r="8" spans="1:14" x14ac:dyDescent="0.25">
      <c r="A8" s="29"/>
      <c r="B8" s="27" t="s">
        <v>275</v>
      </c>
      <c r="C8" s="28" t="s">
        <v>74</v>
      </c>
      <c r="D8" s="23">
        <v>42107</v>
      </c>
      <c r="E8" s="23">
        <v>42110</v>
      </c>
      <c r="F8" s="34">
        <v>53224</v>
      </c>
      <c r="G8" s="21">
        <v>61119.6</v>
      </c>
      <c r="H8" s="21"/>
      <c r="I8" s="21"/>
      <c r="J8" s="21"/>
      <c r="K8" s="21">
        <v>61119.6</v>
      </c>
      <c r="L8" s="21"/>
      <c r="M8" s="21"/>
      <c r="N8" s="5">
        <f t="shared" si="0"/>
        <v>61119.6</v>
      </c>
    </row>
    <row r="9" spans="1:14" x14ac:dyDescent="0.25">
      <c r="A9" s="29"/>
      <c r="B9" s="27" t="s">
        <v>276</v>
      </c>
      <c r="C9" s="28" t="s">
        <v>71</v>
      </c>
      <c r="D9" s="23"/>
      <c r="E9" s="23"/>
      <c r="F9" s="34">
        <v>53225</v>
      </c>
      <c r="G9" s="21">
        <v>285140</v>
      </c>
      <c r="H9" s="21"/>
      <c r="I9" s="21"/>
      <c r="J9" s="21"/>
      <c r="K9" s="21">
        <v>285140</v>
      </c>
      <c r="L9" s="21"/>
      <c r="M9" s="21"/>
      <c r="N9" s="5">
        <f t="shared" si="0"/>
        <v>285140</v>
      </c>
    </row>
    <row r="10" spans="1:14" x14ac:dyDescent="0.25">
      <c r="A10" s="29"/>
      <c r="B10" s="35" t="s">
        <v>277</v>
      </c>
      <c r="C10" s="28" t="s">
        <v>278</v>
      </c>
      <c r="D10" s="23">
        <v>42108</v>
      </c>
      <c r="E10" s="23">
        <v>42110</v>
      </c>
      <c r="F10" s="34">
        <v>53226</v>
      </c>
      <c r="G10" s="21">
        <v>69960</v>
      </c>
      <c r="H10" s="21"/>
      <c r="I10" s="21"/>
      <c r="J10" s="21"/>
      <c r="K10" s="21"/>
      <c r="L10" s="21"/>
      <c r="M10" s="21">
        <v>69960</v>
      </c>
      <c r="N10" s="5">
        <f t="shared" si="0"/>
        <v>69960</v>
      </c>
    </row>
    <row r="11" spans="1:14" x14ac:dyDescent="0.25">
      <c r="A11" s="29"/>
      <c r="B11" s="27" t="s">
        <v>82</v>
      </c>
      <c r="C11" s="28" t="s">
        <v>69</v>
      </c>
      <c r="D11" s="23"/>
      <c r="E11" s="23"/>
      <c r="F11" s="32">
        <v>53227</v>
      </c>
      <c r="G11" s="21"/>
      <c r="H11" s="21" t="s">
        <v>81</v>
      </c>
      <c r="I11" s="21">
        <v>1000</v>
      </c>
      <c r="J11" s="21">
        <v>1000</v>
      </c>
      <c r="K11" s="21"/>
      <c r="L11" s="21"/>
      <c r="M11" s="21"/>
      <c r="N11" s="5">
        <f t="shared" si="0"/>
        <v>1000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477219.6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476219.6</v>
      </c>
      <c r="H27" s="16"/>
      <c r="I27" s="5">
        <f>SUM(I6:I26)</f>
        <v>1000</v>
      </c>
      <c r="J27" s="5">
        <f>SUM(J6:J26)</f>
        <v>23000</v>
      </c>
      <c r="K27" s="5">
        <f>SUM(K6:K26)</f>
        <v>384259.6</v>
      </c>
      <c r="L27" s="5">
        <f>SUM(L6:L26)</f>
        <v>0</v>
      </c>
      <c r="M27" s="5">
        <f>SUM(M6:M26)</f>
        <v>69960</v>
      </c>
      <c r="N27" s="5">
        <f>G27+I27</f>
        <v>477219.6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5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5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23000</v>
      </c>
      <c r="D33" s="4"/>
      <c r="E33" s="4"/>
      <c r="F33" s="75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23000</v>
      </c>
      <c r="D34" s="4"/>
      <c r="E34" s="4"/>
      <c r="F34" s="75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N37"/>
  <sheetViews>
    <sheetView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4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268</v>
      </c>
      <c r="E3" s="150"/>
      <c r="F3" s="150"/>
      <c r="G3" s="139"/>
      <c r="H3" s="19"/>
      <c r="I3" s="4"/>
      <c r="J3" s="37"/>
      <c r="K3" s="41" t="s">
        <v>23</v>
      </c>
      <c r="L3" s="40">
        <v>42109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269</v>
      </c>
      <c r="C6" s="33" t="s">
        <v>131</v>
      </c>
      <c r="D6" s="23">
        <v>42109</v>
      </c>
      <c r="E6" s="23">
        <v>42110</v>
      </c>
      <c r="F6" s="34">
        <v>53217</v>
      </c>
      <c r="G6" s="21">
        <v>19469.03</v>
      </c>
      <c r="H6" s="21"/>
      <c r="I6" s="21"/>
      <c r="J6" s="21"/>
      <c r="K6" s="21">
        <v>19469.03</v>
      </c>
      <c r="L6" s="21"/>
      <c r="M6" s="21"/>
      <c r="N6" s="5">
        <f t="shared" ref="N6:N25" si="0">G6+I6</f>
        <v>19469.03</v>
      </c>
    </row>
    <row r="7" spans="1:14" x14ac:dyDescent="0.25">
      <c r="A7" s="29"/>
      <c r="B7" s="27" t="s">
        <v>269</v>
      </c>
      <c r="C7" s="28" t="s">
        <v>131</v>
      </c>
      <c r="D7" s="23">
        <v>42109</v>
      </c>
      <c r="E7" s="23">
        <v>42110</v>
      </c>
      <c r="F7" s="34">
        <v>53218</v>
      </c>
      <c r="G7" s="21">
        <v>19469.03</v>
      </c>
      <c r="H7" s="21"/>
      <c r="I7" s="21"/>
      <c r="J7" s="21"/>
      <c r="K7" s="21">
        <v>19469.03</v>
      </c>
      <c r="L7" s="21"/>
      <c r="M7" s="21"/>
      <c r="N7" s="5">
        <f t="shared" si="0"/>
        <v>19469.03</v>
      </c>
    </row>
    <row r="8" spans="1:14" x14ac:dyDescent="0.25">
      <c r="A8" s="29"/>
      <c r="B8" s="27" t="s">
        <v>270</v>
      </c>
      <c r="C8" s="28" t="s">
        <v>69</v>
      </c>
      <c r="D8" s="23">
        <v>42109</v>
      </c>
      <c r="E8" s="23">
        <v>42110</v>
      </c>
      <c r="F8" s="34">
        <v>53219</v>
      </c>
      <c r="G8" s="21">
        <v>32860</v>
      </c>
      <c r="H8" s="21"/>
      <c r="I8" s="21"/>
      <c r="J8" s="21"/>
      <c r="K8" s="21">
        <v>32860</v>
      </c>
      <c r="L8" s="21"/>
      <c r="M8" s="21"/>
      <c r="N8" s="5">
        <f t="shared" si="0"/>
        <v>32860</v>
      </c>
    </row>
    <row r="9" spans="1:14" x14ac:dyDescent="0.25">
      <c r="A9" s="29"/>
      <c r="B9" s="27" t="s">
        <v>271</v>
      </c>
      <c r="C9" s="28" t="s">
        <v>69</v>
      </c>
      <c r="D9" s="23">
        <v>42109</v>
      </c>
      <c r="E9" s="23">
        <v>42110</v>
      </c>
      <c r="F9" s="34">
        <v>53220</v>
      </c>
      <c r="G9" s="21">
        <v>32860</v>
      </c>
      <c r="H9" s="21"/>
      <c r="I9" s="21"/>
      <c r="J9" s="21"/>
      <c r="K9" s="21">
        <v>32860</v>
      </c>
      <c r="L9" s="21"/>
      <c r="M9" s="21"/>
      <c r="N9" s="5">
        <f t="shared" si="0"/>
        <v>32860</v>
      </c>
    </row>
    <row r="10" spans="1:14" x14ac:dyDescent="0.25">
      <c r="A10" s="29"/>
      <c r="B10" s="35" t="s">
        <v>272</v>
      </c>
      <c r="C10" s="28" t="s">
        <v>71</v>
      </c>
      <c r="D10" s="23">
        <v>42109</v>
      </c>
      <c r="E10" s="23">
        <v>42110</v>
      </c>
      <c r="F10" s="34">
        <v>53221</v>
      </c>
      <c r="G10" s="21">
        <v>69960</v>
      </c>
      <c r="H10" s="21"/>
      <c r="I10" s="21"/>
      <c r="J10" s="21">
        <v>69960</v>
      </c>
      <c r="K10" s="21"/>
      <c r="L10" s="21"/>
      <c r="M10" s="21"/>
      <c r="N10" s="5">
        <f t="shared" si="0"/>
        <v>69960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174618.06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174618.06</v>
      </c>
      <c r="H27" s="16"/>
      <c r="I27" s="5">
        <f>SUM(I6:I26)</f>
        <v>0</v>
      </c>
      <c r="J27" s="5">
        <f>SUM(J6:J26)</f>
        <v>69960</v>
      </c>
      <c r="K27" s="5">
        <f>SUM(K6:K26)</f>
        <v>104658.06</v>
      </c>
      <c r="L27" s="5">
        <f>SUM(L6:L26)</f>
        <v>0</v>
      </c>
      <c r="M27" s="5">
        <f>SUM(M6:M26)</f>
        <v>0</v>
      </c>
      <c r="N27" s="5">
        <f>G27+I27</f>
        <v>174618.06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132</v>
      </c>
      <c r="D31" s="4"/>
      <c r="E31" s="4"/>
      <c r="F31" s="7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69960</v>
      </c>
      <c r="D32" s="4"/>
      <c r="E32" s="4"/>
      <c r="F32" s="7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7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69960</v>
      </c>
      <c r="D34" s="4"/>
      <c r="E34" s="4"/>
      <c r="F34" s="7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N37"/>
  <sheetViews>
    <sheetView topLeftCell="A13" zoomScaleNormal="100" workbookViewId="0">
      <selection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54</v>
      </c>
      <c r="E3" s="150"/>
      <c r="F3" s="150"/>
      <c r="G3" s="139"/>
      <c r="H3" s="19"/>
      <c r="I3" s="4"/>
      <c r="J3" s="37"/>
      <c r="K3" s="41" t="s">
        <v>23</v>
      </c>
      <c r="L3" s="40">
        <v>42109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264</v>
      </c>
      <c r="C6" s="33" t="s">
        <v>49</v>
      </c>
      <c r="D6" s="23"/>
      <c r="E6" s="23"/>
      <c r="F6" s="34">
        <v>53210</v>
      </c>
      <c r="G6" s="21"/>
      <c r="H6" s="21" t="s">
        <v>265</v>
      </c>
      <c r="I6" s="21">
        <v>26500</v>
      </c>
      <c r="J6" s="21">
        <v>26500</v>
      </c>
      <c r="K6" s="21"/>
      <c r="L6" s="21"/>
      <c r="M6" s="21"/>
      <c r="N6" s="5">
        <f t="shared" ref="N6:N25" si="0">G6+I6</f>
        <v>26500</v>
      </c>
    </row>
    <row r="7" spans="1:14" x14ac:dyDescent="0.25">
      <c r="A7" s="29"/>
      <c r="B7" s="27" t="s">
        <v>264</v>
      </c>
      <c r="C7" s="28" t="s">
        <v>44</v>
      </c>
      <c r="D7" s="23">
        <v>42108</v>
      </c>
      <c r="E7" s="23">
        <v>42109</v>
      </c>
      <c r="F7" s="34">
        <v>53212</v>
      </c>
      <c r="G7" s="21">
        <v>22636.3</v>
      </c>
      <c r="H7" s="21"/>
      <c r="I7" s="21"/>
      <c r="J7" s="21"/>
      <c r="K7" s="21">
        <v>22636.3</v>
      </c>
      <c r="L7" s="21"/>
      <c r="M7" s="21"/>
      <c r="N7" s="5">
        <f t="shared" si="0"/>
        <v>22636.3</v>
      </c>
    </row>
    <row r="8" spans="1:14" x14ac:dyDescent="0.25">
      <c r="A8" s="29"/>
      <c r="B8" s="27" t="s">
        <v>266</v>
      </c>
      <c r="C8" s="28" t="s">
        <v>154</v>
      </c>
      <c r="D8" s="23">
        <v>42107</v>
      </c>
      <c r="E8" s="23">
        <v>42109</v>
      </c>
      <c r="F8" s="34">
        <v>53213</v>
      </c>
      <c r="G8" s="21">
        <v>65296</v>
      </c>
      <c r="H8" s="21"/>
      <c r="I8" s="21"/>
      <c r="J8" s="21"/>
      <c r="K8" s="21"/>
      <c r="L8" s="21"/>
      <c r="M8" s="21">
        <v>65296</v>
      </c>
      <c r="N8" s="5">
        <f t="shared" si="0"/>
        <v>65296</v>
      </c>
    </row>
    <row r="9" spans="1:14" x14ac:dyDescent="0.25">
      <c r="A9" s="29"/>
      <c r="B9" s="27" t="s">
        <v>267</v>
      </c>
      <c r="C9" s="28" t="s">
        <v>169</v>
      </c>
      <c r="D9" s="23">
        <v>42108</v>
      </c>
      <c r="E9" s="23">
        <v>42109</v>
      </c>
      <c r="F9" s="34">
        <v>53214</v>
      </c>
      <c r="G9" s="21">
        <v>22000</v>
      </c>
      <c r="H9" s="21"/>
      <c r="I9" s="21"/>
      <c r="J9" s="21"/>
      <c r="K9" s="21">
        <v>22000</v>
      </c>
      <c r="L9" s="21"/>
      <c r="M9" s="21"/>
      <c r="N9" s="5">
        <f t="shared" si="0"/>
        <v>22000</v>
      </c>
    </row>
    <row r="10" spans="1:14" x14ac:dyDescent="0.25">
      <c r="A10" s="29"/>
      <c r="B10" s="35" t="s">
        <v>147</v>
      </c>
      <c r="C10" s="28" t="s">
        <v>148</v>
      </c>
      <c r="D10" s="23">
        <v>42107</v>
      </c>
      <c r="E10" s="23">
        <v>42109</v>
      </c>
      <c r="F10" s="32">
        <v>53215</v>
      </c>
      <c r="G10" s="21">
        <v>76000</v>
      </c>
      <c r="H10" s="21"/>
      <c r="I10" s="21"/>
      <c r="J10" s="21"/>
      <c r="K10" s="21"/>
      <c r="L10" s="21">
        <v>76000</v>
      </c>
      <c r="M10" s="21"/>
      <c r="N10" s="5">
        <f t="shared" si="0"/>
        <v>76000</v>
      </c>
    </row>
    <row r="11" spans="1:14" x14ac:dyDescent="0.25">
      <c r="A11" s="29"/>
      <c r="B11" s="27" t="s">
        <v>52</v>
      </c>
      <c r="C11" s="28" t="s">
        <v>34</v>
      </c>
      <c r="D11" s="23"/>
      <c r="E11" s="23"/>
      <c r="F11" s="134">
        <v>53216</v>
      </c>
      <c r="G11" s="21"/>
      <c r="H11" s="21" t="s">
        <v>38</v>
      </c>
      <c r="I11" s="21">
        <v>2800</v>
      </c>
      <c r="J11" s="21">
        <v>2800</v>
      </c>
      <c r="K11" s="21"/>
      <c r="L11" s="21"/>
      <c r="M11" s="21"/>
      <c r="N11" s="5">
        <f t="shared" si="0"/>
        <v>2800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215232.3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185932.3</v>
      </c>
      <c r="H27" s="16"/>
      <c r="I27" s="5">
        <f>SUM(I6:I26)</f>
        <v>29300</v>
      </c>
      <c r="J27" s="5">
        <f>SUM(J6:J26)</f>
        <v>29300</v>
      </c>
      <c r="K27" s="5">
        <f>SUM(K6:K26)</f>
        <v>44636.3</v>
      </c>
      <c r="L27" s="5">
        <f>SUM(L6:L26)</f>
        <v>76000</v>
      </c>
      <c r="M27" s="5">
        <f>SUM(M6:M26)</f>
        <v>65296</v>
      </c>
      <c r="N27" s="5">
        <f>G27+I27</f>
        <v>215232.3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263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50</v>
      </c>
      <c r="D31" s="4"/>
      <c r="E31" s="4"/>
      <c r="F31" s="7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26500</v>
      </c>
      <c r="D32" s="4"/>
      <c r="E32" s="4"/>
      <c r="F32" s="7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2800</v>
      </c>
      <c r="D33" s="4"/>
      <c r="E33" s="4"/>
      <c r="F33" s="7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29300</v>
      </c>
      <c r="D34" s="4"/>
      <c r="E34" s="4"/>
      <c r="F34" s="7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N37"/>
  <sheetViews>
    <sheetView zoomScaleNormal="100" workbookViewId="0">
      <selection activeCell="G29" sqref="G29:N2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2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39</v>
      </c>
      <c r="E3" s="150"/>
      <c r="F3" s="150"/>
      <c r="G3" s="139"/>
      <c r="H3" s="19"/>
      <c r="I3" s="4"/>
      <c r="J3" s="37"/>
      <c r="K3" s="41" t="s">
        <v>23</v>
      </c>
      <c r="L3" s="40">
        <v>42108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259</v>
      </c>
      <c r="C6" s="33" t="s">
        <v>133</v>
      </c>
      <c r="D6" s="23">
        <v>42108</v>
      </c>
      <c r="E6" s="23">
        <v>42109</v>
      </c>
      <c r="F6" s="34">
        <v>53204</v>
      </c>
      <c r="G6" s="21">
        <v>19000</v>
      </c>
      <c r="H6" s="21"/>
      <c r="I6" s="21"/>
      <c r="J6" s="21"/>
      <c r="K6" s="21">
        <v>19000</v>
      </c>
      <c r="L6" s="21"/>
      <c r="M6" s="21"/>
      <c r="N6" s="5">
        <f t="shared" ref="N6:N25" si="0">G6+I6</f>
        <v>19000</v>
      </c>
    </row>
    <row r="7" spans="1:14" x14ac:dyDescent="0.25">
      <c r="A7" s="29"/>
      <c r="B7" s="27" t="s">
        <v>259</v>
      </c>
      <c r="C7" s="28" t="s">
        <v>133</v>
      </c>
      <c r="D7" s="23">
        <v>42108</v>
      </c>
      <c r="E7" s="23">
        <v>42109</v>
      </c>
      <c r="F7" s="34">
        <v>53205</v>
      </c>
      <c r="G7" s="21">
        <v>19000</v>
      </c>
      <c r="H7" s="21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 t="s">
        <v>260</v>
      </c>
      <c r="C8" s="28" t="s">
        <v>261</v>
      </c>
      <c r="D8" s="23">
        <v>42108</v>
      </c>
      <c r="E8" s="23">
        <v>42109</v>
      </c>
      <c r="F8" s="34">
        <v>53206</v>
      </c>
      <c r="G8" s="21">
        <v>30100</v>
      </c>
      <c r="H8" s="21"/>
      <c r="I8" s="21"/>
      <c r="J8" s="21"/>
      <c r="K8" s="21">
        <v>30100</v>
      </c>
      <c r="L8" s="21"/>
      <c r="M8" s="21"/>
      <c r="N8" s="5">
        <f t="shared" si="0"/>
        <v>30100</v>
      </c>
    </row>
    <row r="9" spans="1:14" x14ac:dyDescent="0.25">
      <c r="A9" s="29"/>
      <c r="B9" s="27" t="s">
        <v>155</v>
      </c>
      <c r="C9" s="28" t="s">
        <v>38</v>
      </c>
      <c r="D9" s="23"/>
      <c r="E9" s="23"/>
      <c r="F9" s="34">
        <v>53207</v>
      </c>
      <c r="G9" s="21"/>
      <c r="H9" s="21"/>
      <c r="I9" s="21">
        <v>5000</v>
      </c>
      <c r="J9" s="21">
        <v>5000</v>
      </c>
      <c r="K9" s="21"/>
      <c r="L9" s="21"/>
      <c r="M9" s="21"/>
      <c r="N9" s="5">
        <f t="shared" si="0"/>
        <v>5000</v>
      </c>
    </row>
    <row r="10" spans="1:14" x14ac:dyDescent="0.25">
      <c r="A10" s="29"/>
      <c r="B10" s="35" t="s">
        <v>262</v>
      </c>
      <c r="C10" s="28" t="s">
        <v>133</v>
      </c>
      <c r="D10" s="23">
        <v>42108</v>
      </c>
      <c r="E10" s="23">
        <v>42109</v>
      </c>
      <c r="F10" s="34">
        <v>53208</v>
      </c>
      <c r="G10" s="21">
        <v>19000</v>
      </c>
      <c r="H10" s="21"/>
      <c r="I10" s="21"/>
      <c r="J10" s="21"/>
      <c r="K10" s="21">
        <v>19000</v>
      </c>
      <c r="L10" s="21"/>
      <c r="M10" s="21"/>
      <c r="N10" s="5">
        <f t="shared" si="0"/>
        <v>19000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92100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87100</v>
      </c>
      <c r="H27" s="16"/>
      <c r="I27" s="5">
        <f>SUM(I6:I26)</f>
        <v>5000</v>
      </c>
      <c r="J27" s="5">
        <f>SUM(J6:J26)</f>
        <v>5000</v>
      </c>
      <c r="K27" s="5">
        <f>SUM(K6:K26)</f>
        <v>87100</v>
      </c>
      <c r="L27" s="5">
        <f>SUM(L6:L26)</f>
        <v>0</v>
      </c>
      <c r="M27" s="5">
        <f>SUM(M6:M26)</f>
        <v>0</v>
      </c>
      <c r="N27" s="5">
        <f>G27+I27</f>
        <v>92100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258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2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2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5000</v>
      </c>
      <c r="D33" s="4"/>
      <c r="E33" s="4"/>
      <c r="F33" s="72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5000</v>
      </c>
      <c r="D34" s="4"/>
      <c r="E34" s="4"/>
      <c r="F34" s="72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N37"/>
  <sheetViews>
    <sheetView topLeftCell="A19" zoomScaleNormal="100" workbookViewId="0">
      <selection activeCell="G29" sqref="G29:N2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1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249</v>
      </c>
      <c r="E3" s="150"/>
      <c r="F3" s="150"/>
      <c r="G3" s="139"/>
      <c r="H3" s="19"/>
      <c r="I3" s="4"/>
      <c r="J3" s="37"/>
      <c r="K3" s="41" t="s">
        <v>23</v>
      </c>
      <c r="L3" s="40">
        <v>42108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252</v>
      </c>
      <c r="C6" s="33" t="s">
        <v>253</v>
      </c>
      <c r="D6" s="23">
        <v>42106</v>
      </c>
      <c r="E6" s="23">
        <v>42108</v>
      </c>
      <c r="F6" s="34">
        <v>53197</v>
      </c>
      <c r="G6" s="21">
        <v>58035</v>
      </c>
      <c r="H6" s="21"/>
      <c r="I6" s="21"/>
      <c r="J6" s="21"/>
      <c r="K6" s="21"/>
      <c r="L6" s="21"/>
      <c r="M6" s="21">
        <v>58035</v>
      </c>
      <c r="N6" s="5">
        <f t="shared" ref="N6:N25" si="0">G6+I6</f>
        <v>58035</v>
      </c>
    </row>
    <row r="7" spans="1:14" x14ac:dyDescent="0.25">
      <c r="A7" s="29"/>
      <c r="B7" s="27" t="s">
        <v>254</v>
      </c>
      <c r="C7" s="28" t="s">
        <v>154</v>
      </c>
      <c r="D7" s="23">
        <v>42106</v>
      </c>
      <c r="E7" s="23">
        <v>42108</v>
      </c>
      <c r="F7" s="34">
        <v>53198</v>
      </c>
      <c r="G7" s="21">
        <v>65296</v>
      </c>
      <c r="H7" s="21"/>
      <c r="I7" s="21"/>
      <c r="J7" s="21"/>
      <c r="K7" s="21"/>
      <c r="L7" s="21"/>
      <c r="M7" s="21">
        <v>65296</v>
      </c>
      <c r="N7" s="5">
        <f t="shared" si="0"/>
        <v>65296</v>
      </c>
    </row>
    <row r="8" spans="1:14" x14ac:dyDescent="0.25">
      <c r="A8" s="29"/>
      <c r="B8" s="27" t="s">
        <v>250</v>
      </c>
      <c r="C8" s="28" t="s">
        <v>251</v>
      </c>
      <c r="D8" s="23">
        <v>42103</v>
      </c>
      <c r="E8" s="23">
        <v>42108</v>
      </c>
      <c r="F8" s="34">
        <v>53199</v>
      </c>
      <c r="G8" s="21">
        <v>193450</v>
      </c>
      <c r="H8" s="21"/>
      <c r="I8" s="21"/>
      <c r="J8" s="21"/>
      <c r="K8" s="21">
        <v>193450</v>
      </c>
      <c r="L8" s="21"/>
      <c r="M8" s="21"/>
      <c r="N8" s="5">
        <f t="shared" si="0"/>
        <v>193450</v>
      </c>
    </row>
    <row r="9" spans="1:14" x14ac:dyDescent="0.25">
      <c r="A9" s="29"/>
      <c r="B9" s="27" t="s">
        <v>256</v>
      </c>
      <c r="C9" s="28" t="s">
        <v>44</v>
      </c>
      <c r="D9" s="23">
        <v>42106</v>
      </c>
      <c r="E9" s="23">
        <v>42108</v>
      </c>
      <c r="F9" s="34">
        <v>53200</v>
      </c>
      <c r="G9" s="21">
        <v>96534.2</v>
      </c>
      <c r="H9" s="21"/>
      <c r="I9" s="21"/>
      <c r="J9" s="21"/>
      <c r="K9" s="21">
        <v>96534.2</v>
      </c>
      <c r="L9" s="21"/>
      <c r="M9" s="21"/>
      <c r="N9" s="5">
        <f t="shared" si="0"/>
        <v>96534.2</v>
      </c>
    </row>
    <row r="10" spans="1:14" x14ac:dyDescent="0.25">
      <c r="A10" s="29"/>
      <c r="B10" s="35" t="s">
        <v>257</v>
      </c>
      <c r="C10" s="28" t="s">
        <v>34</v>
      </c>
      <c r="D10" s="23"/>
      <c r="E10" s="23"/>
      <c r="F10" s="34">
        <v>53201</v>
      </c>
      <c r="G10" s="21"/>
      <c r="H10" s="21" t="s">
        <v>38</v>
      </c>
      <c r="I10" s="21">
        <v>2800</v>
      </c>
      <c r="J10" s="21">
        <v>2800</v>
      </c>
      <c r="K10" s="21"/>
      <c r="L10" s="21"/>
      <c r="M10" s="21"/>
      <c r="N10" s="5">
        <f t="shared" si="0"/>
        <v>2800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416115.20000000001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413315.2</v>
      </c>
      <c r="H27" s="16"/>
      <c r="I27" s="5">
        <f>SUM(I6:I26)</f>
        <v>2800</v>
      </c>
      <c r="J27" s="5">
        <f>SUM(J6:J26)</f>
        <v>2800</v>
      </c>
      <c r="K27" s="5">
        <f>SUM(K6:K26)</f>
        <v>289984.2</v>
      </c>
      <c r="L27" s="5">
        <f>SUM(L6:L26)</f>
        <v>0</v>
      </c>
      <c r="M27" s="5">
        <f>SUM(M6:M26)</f>
        <v>123331</v>
      </c>
      <c r="N27" s="5">
        <f>G27+I27</f>
        <v>416115.20000000001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255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71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71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2800</v>
      </c>
      <c r="D33" s="4"/>
      <c r="E33" s="4"/>
      <c r="F33" s="71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2800</v>
      </c>
      <c r="D34" s="4"/>
      <c r="E34" s="4"/>
      <c r="F34" s="71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N37"/>
  <sheetViews>
    <sheetView topLeftCell="A13" zoomScaleNormal="100" workbookViewId="0">
      <selection activeCell="C8" sqref="C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70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105</v>
      </c>
      <c r="E3" s="150"/>
      <c r="F3" s="150"/>
      <c r="G3" s="139"/>
      <c r="H3" s="19"/>
      <c r="I3" s="4"/>
      <c r="J3" s="37"/>
      <c r="K3" s="41" t="s">
        <v>23</v>
      </c>
      <c r="L3" s="40">
        <v>42107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235</v>
      </c>
      <c r="C6" s="33" t="s">
        <v>216</v>
      </c>
      <c r="D6" s="23"/>
      <c r="E6" s="23"/>
      <c r="F6" s="34"/>
      <c r="G6" s="21"/>
      <c r="H6" s="21" t="s">
        <v>234</v>
      </c>
      <c r="I6" s="21">
        <v>76320</v>
      </c>
      <c r="J6" s="21">
        <v>76320</v>
      </c>
      <c r="K6" s="21"/>
      <c r="L6" s="21"/>
      <c r="M6" s="21"/>
      <c r="N6" s="5">
        <f t="shared" ref="N6:N25" si="0">G6+I6</f>
        <v>76320</v>
      </c>
    </row>
    <row r="7" spans="1:14" x14ac:dyDescent="0.25">
      <c r="A7" s="29"/>
      <c r="B7" s="27" t="s">
        <v>238</v>
      </c>
      <c r="C7" s="28" t="s">
        <v>237</v>
      </c>
      <c r="D7" s="23">
        <v>42097</v>
      </c>
      <c r="E7" s="23">
        <v>42099</v>
      </c>
      <c r="F7" s="34">
        <v>53186</v>
      </c>
      <c r="G7" s="21">
        <v>544628</v>
      </c>
      <c r="H7" s="21"/>
      <c r="I7" s="21"/>
      <c r="J7" s="21"/>
      <c r="K7" s="21"/>
      <c r="L7" s="21">
        <v>544628</v>
      </c>
      <c r="M7" s="21"/>
      <c r="N7" s="5">
        <f t="shared" si="0"/>
        <v>544628</v>
      </c>
    </row>
    <row r="8" spans="1:14" x14ac:dyDescent="0.25">
      <c r="A8" s="29"/>
      <c r="B8" s="27" t="s">
        <v>176</v>
      </c>
      <c r="C8" s="28" t="s">
        <v>239</v>
      </c>
      <c r="D8" s="23">
        <v>42103</v>
      </c>
      <c r="E8" s="23">
        <v>42105</v>
      </c>
      <c r="F8" s="34">
        <v>53187</v>
      </c>
      <c r="G8" s="21">
        <v>54166</v>
      </c>
      <c r="H8" s="21"/>
      <c r="I8" s="21"/>
      <c r="J8" s="21"/>
      <c r="K8" s="21"/>
      <c r="L8" s="21">
        <v>54166</v>
      </c>
      <c r="M8" s="21"/>
      <c r="N8" s="5">
        <f t="shared" si="0"/>
        <v>54166</v>
      </c>
    </row>
    <row r="9" spans="1:14" x14ac:dyDescent="0.25">
      <c r="A9" s="29"/>
      <c r="B9" s="27" t="s">
        <v>229</v>
      </c>
      <c r="C9" s="28" t="s">
        <v>230</v>
      </c>
      <c r="D9" s="23">
        <v>42105</v>
      </c>
      <c r="E9" s="23">
        <v>42106</v>
      </c>
      <c r="F9" s="34">
        <v>53188</v>
      </c>
      <c r="G9" s="21">
        <v>25440</v>
      </c>
      <c r="H9" s="21"/>
      <c r="I9" s="21"/>
      <c r="J9" s="21"/>
      <c r="K9" s="21"/>
      <c r="L9" s="21">
        <v>25440</v>
      </c>
      <c r="M9" s="21"/>
      <c r="N9" s="5">
        <f t="shared" si="0"/>
        <v>25440</v>
      </c>
    </row>
    <row r="10" spans="1:14" x14ac:dyDescent="0.25">
      <c r="A10" s="29"/>
      <c r="B10" s="35" t="s">
        <v>240</v>
      </c>
      <c r="C10" s="28" t="s">
        <v>230</v>
      </c>
      <c r="D10" s="23">
        <v>42104</v>
      </c>
      <c r="E10" s="23">
        <v>42105</v>
      </c>
      <c r="F10" s="34">
        <v>53189</v>
      </c>
      <c r="G10" s="21">
        <v>30210</v>
      </c>
      <c r="H10" s="21"/>
      <c r="I10" s="21"/>
      <c r="J10" s="21"/>
      <c r="K10" s="21"/>
      <c r="L10" s="21">
        <v>30210</v>
      </c>
      <c r="M10" s="21"/>
      <c r="N10" s="5">
        <f t="shared" si="0"/>
        <v>30210</v>
      </c>
    </row>
    <row r="11" spans="1:14" x14ac:dyDescent="0.25">
      <c r="A11" s="29"/>
      <c r="B11" s="27" t="s">
        <v>242</v>
      </c>
      <c r="C11" s="28" t="s">
        <v>241</v>
      </c>
      <c r="D11" s="23">
        <v>42095</v>
      </c>
      <c r="E11" s="23">
        <v>42097</v>
      </c>
      <c r="F11" s="32">
        <v>53190</v>
      </c>
      <c r="G11" s="21">
        <v>37100</v>
      </c>
      <c r="H11" s="21"/>
      <c r="I11" s="21"/>
      <c r="J11" s="21"/>
      <c r="K11" s="21"/>
      <c r="L11" s="21">
        <v>37100</v>
      </c>
      <c r="M11" s="21"/>
      <c r="N11" s="5">
        <f t="shared" si="0"/>
        <v>37100</v>
      </c>
    </row>
    <row r="12" spans="1:14" x14ac:dyDescent="0.25">
      <c r="A12" s="29"/>
      <c r="B12" s="30" t="s">
        <v>126</v>
      </c>
      <c r="C12" s="28" t="s">
        <v>246</v>
      </c>
      <c r="D12" s="23">
        <v>42107</v>
      </c>
      <c r="E12" s="23">
        <v>42108</v>
      </c>
      <c r="F12" s="32">
        <v>53191</v>
      </c>
      <c r="G12" s="21">
        <v>22000</v>
      </c>
      <c r="H12" s="21"/>
      <c r="I12" s="21"/>
      <c r="J12" s="31"/>
      <c r="K12" s="21">
        <v>22000</v>
      </c>
      <c r="L12" s="21"/>
      <c r="M12" s="21"/>
      <c r="N12" s="5">
        <f t="shared" si="0"/>
        <v>22000</v>
      </c>
    </row>
    <row r="13" spans="1:14" x14ac:dyDescent="0.25">
      <c r="A13" s="29"/>
      <c r="B13" s="27" t="s">
        <v>245</v>
      </c>
      <c r="C13" s="28" t="s">
        <v>244</v>
      </c>
      <c r="D13" s="23">
        <v>42107</v>
      </c>
      <c r="E13" s="23">
        <v>42108</v>
      </c>
      <c r="F13" s="22">
        <v>53192</v>
      </c>
      <c r="G13" s="21">
        <v>22000</v>
      </c>
      <c r="H13" s="21"/>
      <c r="I13" s="21"/>
      <c r="J13" s="21">
        <v>22000</v>
      </c>
      <c r="K13" s="21"/>
      <c r="L13" s="21"/>
      <c r="M13" s="21"/>
      <c r="N13" s="5">
        <f t="shared" si="0"/>
        <v>22000</v>
      </c>
    </row>
    <row r="14" spans="1:14" x14ac:dyDescent="0.25">
      <c r="A14" s="29"/>
      <c r="B14" s="27" t="s">
        <v>243</v>
      </c>
      <c r="C14" s="28" t="s">
        <v>247</v>
      </c>
      <c r="D14" s="23">
        <v>42107</v>
      </c>
      <c r="E14" s="23">
        <v>42108</v>
      </c>
      <c r="F14" s="22">
        <v>53193</v>
      </c>
      <c r="G14" s="21">
        <v>19000</v>
      </c>
      <c r="H14" s="21"/>
      <c r="I14" s="21"/>
      <c r="J14" s="21"/>
      <c r="K14" s="21">
        <v>19000</v>
      </c>
      <c r="L14" s="21"/>
      <c r="M14" s="21"/>
      <c r="N14" s="5">
        <f t="shared" si="0"/>
        <v>19000</v>
      </c>
    </row>
    <row r="15" spans="1:14" x14ac:dyDescent="0.25">
      <c r="A15" s="29"/>
      <c r="B15" s="27" t="s">
        <v>248</v>
      </c>
      <c r="C15" s="28"/>
      <c r="D15" s="23"/>
      <c r="E15" s="23"/>
      <c r="F15" s="22">
        <v>53194</v>
      </c>
      <c r="G15" s="21"/>
      <c r="H15" s="21" t="s">
        <v>38</v>
      </c>
      <c r="I15" s="21">
        <v>2000</v>
      </c>
      <c r="J15" s="21">
        <v>2000</v>
      </c>
      <c r="K15" s="21"/>
      <c r="L15" s="21"/>
      <c r="M15" s="21"/>
      <c r="N15" s="5">
        <f t="shared" si="0"/>
        <v>2000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832864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754544</v>
      </c>
      <c r="H27" s="16"/>
      <c r="I27" s="5">
        <f>SUM(I6:I26)</f>
        <v>78320</v>
      </c>
      <c r="J27" s="5">
        <f>SUM(J6:J26)</f>
        <v>100320</v>
      </c>
      <c r="K27" s="5">
        <f>SUM(K6:K26)</f>
        <v>41000</v>
      </c>
      <c r="L27" s="5">
        <f>SUM(L6:L26)</f>
        <v>691544</v>
      </c>
      <c r="M27" s="5">
        <f>SUM(M6:M26)</f>
        <v>0</v>
      </c>
      <c r="N27" s="5">
        <f>G27+I27</f>
        <v>832864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236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144</v>
      </c>
      <c r="D31" s="4"/>
      <c r="E31" s="4"/>
      <c r="F31" s="7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76320</v>
      </c>
      <c r="D32" s="4"/>
      <c r="E32" s="4"/>
      <c r="F32" s="7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24000</v>
      </c>
      <c r="D33" s="4"/>
      <c r="E33" s="4"/>
      <c r="F33" s="7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100320</v>
      </c>
      <c r="D34" s="4"/>
      <c r="E34" s="4"/>
      <c r="F34" s="7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N37"/>
  <sheetViews>
    <sheetView topLeftCell="A3" zoomScaleNormal="100" workbookViewId="0">
      <selection activeCell="F7" sqref="B7: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9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221</v>
      </c>
      <c r="E3" s="150"/>
      <c r="F3" s="150"/>
      <c r="G3" s="139"/>
      <c r="H3" s="19"/>
      <c r="I3" s="4"/>
      <c r="J3" s="37"/>
      <c r="K3" s="41" t="s">
        <v>23</v>
      </c>
      <c r="L3" s="40">
        <v>42107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222</v>
      </c>
      <c r="C6" s="33" t="s">
        <v>44</v>
      </c>
      <c r="D6" s="23">
        <v>42039</v>
      </c>
      <c r="E6" s="23">
        <v>42100</v>
      </c>
      <c r="F6" s="34">
        <v>53175</v>
      </c>
      <c r="G6" s="21">
        <v>95191.2</v>
      </c>
      <c r="H6" s="21"/>
      <c r="I6" s="21"/>
      <c r="J6" s="21"/>
      <c r="K6" s="21">
        <v>95191.2</v>
      </c>
      <c r="L6" s="21"/>
      <c r="M6" s="21"/>
      <c r="N6" s="5">
        <f t="shared" ref="N6:N25" si="0">G6+I6</f>
        <v>95191.2</v>
      </c>
    </row>
    <row r="7" spans="1:14" x14ac:dyDescent="0.25">
      <c r="A7" s="29"/>
      <c r="B7" s="27" t="s">
        <v>229</v>
      </c>
      <c r="C7" s="28" t="s">
        <v>230</v>
      </c>
      <c r="D7" s="23">
        <v>42105</v>
      </c>
      <c r="E7" s="23">
        <v>42106</v>
      </c>
      <c r="F7" s="32">
        <v>53176</v>
      </c>
      <c r="G7" s="21">
        <v>25920</v>
      </c>
      <c r="H7" s="21"/>
      <c r="I7" s="21"/>
      <c r="J7" s="21"/>
      <c r="K7" s="21"/>
      <c r="L7" s="21">
        <v>25920</v>
      </c>
      <c r="M7" s="21"/>
      <c r="N7" s="5">
        <f t="shared" si="0"/>
        <v>25920</v>
      </c>
    </row>
    <row r="8" spans="1:14" x14ac:dyDescent="0.25">
      <c r="A8" s="29"/>
      <c r="B8" s="27" t="s">
        <v>223</v>
      </c>
      <c r="C8" s="28" t="s">
        <v>44</v>
      </c>
      <c r="D8" s="23">
        <v>42098</v>
      </c>
      <c r="E8" s="23">
        <v>42100</v>
      </c>
      <c r="F8" s="34">
        <v>53177</v>
      </c>
      <c r="G8" s="21">
        <v>46126.8</v>
      </c>
      <c r="H8" s="21"/>
      <c r="I8" s="21"/>
      <c r="J8" s="21"/>
      <c r="K8" s="21">
        <v>46126.8</v>
      </c>
      <c r="L8" s="21"/>
      <c r="M8" s="21"/>
      <c r="N8" s="5">
        <f t="shared" si="0"/>
        <v>46126.8</v>
      </c>
    </row>
    <row r="9" spans="1:14" x14ac:dyDescent="0.25">
      <c r="A9" s="29"/>
      <c r="B9" s="27" t="s">
        <v>224</v>
      </c>
      <c r="C9" s="28" t="s">
        <v>225</v>
      </c>
      <c r="D9" s="23">
        <v>42104</v>
      </c>
      <c r="E9" s="23">
        <v>42107</v>
      </c>
      <c r="F9" s="34">
        <v>53178</v>
      </c>
      <c r="G9" s="21">
        <v>125145</v>
      </c>
      <c r="H9" s="21"/>
      <c r="I9" s="21"/>
      <c r="J9" s="21"/>
      <c r="K9" s="21"/>
      <c r="L9" s="21"/>
      <c r="M9" s="21">
        <v>125145</v>
      </c>
      <c r="N9" s="5">
        <f t="shared" si="0"/>
        <v>125145</v>
      </c>
    </row>
    <row r="10" spans="1:14" x14ac:dyDescent="0.25">
      <c r="A10" s="29"/>
      <c r="B10" s="30" t="s">
        <v>231</v>
      </c>
      <c r="C10" s="28" t="s">
        <v>232</v>
      </c>
      <c r="D10" s="23">
        <v>42096</v>
      </c>
      <c r="E10" s="23">
        <v>42097</v>
      </c>
      <c r="F10" s="32">
        <v>53179</v>
      </c>
      <c r="G10" s="21">
        <v>295596</v>
      </c>
      <c r="H10" s="21"/>
      <c r="I10" s="21"/>
      <c r="J10" s="21"/>
      <c r="K10" s="21"/>
      <c r="L10" s="21">
        <v>295596</v>
      </c>
      <c r="M10" s="21"/>
      <c r="N10" s="5">
        <f t="shared" si="0"/>
        <v>295596</v>
      </c>
    </row>
    <row r="11" spans="1:14" x14ac:dyDescent="0.25">
      <c r="A11" s="29"/>
      <c r="B11" s="27" t="s">
        <v>226</v>
      </c>
      <c r="C11" s="28" t="s">
        <v>227</v>
      </c>
      <c r="D11" s="23">
        <v>42095</v>
      </c>
      <c r="E11" s="23">
        <v>42100</v>
      </c>
      <c r="F11" s="34">
        <v>53180</v>
      </c>
      <c r="G11" s="21">
        <v>114588</v>
      </c>
      <c r="H11" s="21"/>
      <c r="I11" s="21"/>
      <c r="J11" s="21"/>
      <c r="K11" s="21">
        <v>114588</v>
      </c>
      <c r="L11" s="21"/>
      <c r="M11" s="21"/>
      <c r="N11" s="5">
        <f t="shared" si="0"/>
        <v>114588</v>
      </c>
    </row>
    <row r="12" spans="1:14" x14ac:dyDescent="0.25">
      <c r="A12" s="29"/>
      <c r="B12" s="35" t="s">
        <v>228</v>
      </c>
      <c r="C12" s="28" t="s">
        <v>44</v>
      </c>
      <c r="D12" s="23">
        <v>42106</v>
      </c>
      <c r="E12" s="23">
        <v>42107</v>
      </c>
      <c r="F12" s="34">
        <v>53181</v>
      </c>
      <c r="G12" s="21">
        <v>24175.8</v>
      </c>
      <c r="H12" s="21"/>
      <c r="I12" s="21"/>
      <c r="J12" s="31"/>
      <c r="K12" s="21">
        <v>24175.8</v>
      </c>
      <c r="L12" s="21"/>
      <c r="M12" s="21"/>
      <c r="N12" s="5">
        <f t="shared" si="0"/>
        <v>24175.8</v>
      </c>
    </row>
    <row r="13" spans="1:14" x14ac:dyDescent="0.25">
      <c r="A13" s="29"/>
      <c r="B13" s="27" t="s">
        <v>233</v>
      </c>
      <c r="C13" s="28" t="s">
        <v>232</v>
      </c>
      <c r="D13" s="23">
        <v>42105</v>
      </c>
      <c r="E13" s="23">
        <v>42107</v>
      </c>
      <c r="F13" s="22">
        <v>53182</v>
      </c>
      <c r="G13" s="21">
        <v>576072</v>
      </c>
      <c r="H13" s="21"/>
      <c r="I13" s="21"/>
      <c r="J13" s="21"/>
      <c r="K13" s="21"/>
      <c r="L13" s="21">
        <v>576072</v>
      </c>
      <c r="M13" s="21"/>
      <c r="N13" s="5">
        <f t="shared" si="0"/>
        <v>576072</v>
      </c>
    </row>
    <row r="14" spans="1:14" x14ac:dyDescent="0.25">
      <c r="A14" s="29"/>
      <c r="B14" s="27" t="s">
        <v>82</v>
      </c>
      <c r="C14" s="28" t="s">
        <v>69</v>
      </c>
      <c r="D14" s="23"/>
      <c r="E14" s="23"/>
      <c r="F14" s="22">
        <v>53183</v>
      </c>
      <c r="G14" s="21"/>
      <c r="H14" s="21" t="s">
        <v>81</v>
      </c>
      <c r="I14" s="21">
        <v>2800</v>
      </c>
      <c r="J14" s="21">
        <v>2800</v>
      </c>
      <c r="K14" s="21"/>
      <c r="L14" s="21"/>
      <c r="M14" s="21"/>
      <c r="N14" s="5">
        <f t="shared" si="0"/>
        <v>2800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1305614.8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1302814.8</v>
      </c>
      <c r="H27" s="16"/>
      <c r="I27" s="5">
        <f>SUM(I6:I26)</f>
        <v>2800</v>
      </c>
      <c r="J27" s="5">
        <f>SUM(J6:J26)</f>
        <v>2800</v>
      </c>
      <c r="K27" s="5">
        <f>SUM(K6:K26)</f>
        <v>280081.8</v>
      </c>
      <c r="L27" s="5">
        <f>SUM(L6:L26)</f>
        <v>897588</v>
      </c>
      <c r="M27" s="5">
        <f>SUM(M6:M26)</f>
        <v>125145</v>
      </c>
      <c r="N27" s="5">
        <f>G27+I27</f>
        <v>1305614.8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2800</v>
      </c>
      <c r="D33" s="4"/>
      <c r="E33" s="4"/>
      <c r="F33" s="6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2800</v>
      </c>
      <c r="D34" s="4"/>
      <c r="E34" s="4"/>
      <c r="F34" s="6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sortState ref="B6:M13">
    <sortCondition ref="F6:F13"/>
  </sortState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N37"/>
  <sheetViews>
    <sheetView zoomScaleNormal="100" workbookViewId="0">
      <selection activeCell="I19" sqref="I1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8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218</v>
      </c>
      <c r="E3" s="150"/>
      <c r="F3" s="150"/>
      <c r="G3" s="139"/>
      <c r="H3" s="19"/>
      <c r="I3" s="4"/>
      <c r="J3" s="37"/>
      <c r="K3" s="41" t="s">
        <v>23</v>
      </c>
      <c r="L3" s="40">
        <v>42106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219</v>
      </c>
      <c r="C6" s="33" t="s">
        <v>49</v>
      </c>
      <c r="D6" s="23"/>
      <c r="E6" s="23"/>
      <c r="F6" s="34">
        <v>53173</v>
      </c>
      <c r="G6" s="21"/>
      <c r="H6" s="21"/>
      <c r="I6" s="21">
        <v>29700</v>
      </c>
      <c r="J6" s="21"/>
      <c r="K6" s="21">
        <v>29700</v>
      </c>
      <c r="L6" s="21"/>
      <c r="M6" s="21"/>
      <c r="N6" s="5">
        <f t="shared" ref="N6:N25" si="0">G6+I6</f>
        <v>29700</v>
      </c>
    </row>
    <row r="7" spans="1:14" x14ac:dyDescent="0.25">
      <c r="A7" s="29"/>
      <c r="B7" s="27" t="s">
        <v>171</v>
      </c>
      <c r="C7" s="28" t="s">
        <v>38</v>
      </c>
      <c r="D7" s="23"/>
      <c r="E7" s="23"/>
      <c r="F7" s="34">
        <v>53174</v>
      </c>
      <c r="G7" s="21"/>
      <c r="H7" s="21"/>
      <c r="I7" s="21">
        <v>2000</v>
      </c>
      <c r="J7" s="21">
        <v>2000</v>
      </c>
      <c r="K7" s="21"/>
      <c r="L7" s="21"/>
      <c r="M7" s="21"/>
      <c r="N7" s="5">
        <f t="shared" si="0"/>
        <v>2000</v>
      </c>
    </row>
    <row r="8" spans="1:14" x14ac:dyDescent="0.25">
      <c r="A8" s="29"/>
      <c r="B8" s="27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31700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0</v>
      </c>
      <c r="H27" s="16"/>
      <c r="I27" s="5">
        <f>SUM(I6:I26)</f>
        <v>31700</v>
      </c>
      <c r="J27" s="5">
        <f>SUM(J6:J26)</f>
        <v>2000</v>
      </c>
      <c r="K27" s="5">
        <f>SUM(K6:K26)</f>
        <v>29700</v>
      </c>
      <c r="L27" s="5">
        <f>SUM(L6:L26)</f>
        <v>0</v>
      </c>
      <c r="M27" s="5">
        <f>SUM(M6:M26)</f>
        <v>0</v>
      </c>
      <c r="N27" s="5">
        <f>G27+I27</f>
        <v>31700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2000</v>
      </c>
      <c r="D33" s="4"/>
      <c r="E33" s="4"/>
      <c r="F33" s="6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2000</v>
      </c>
      <c r="D34" s="4"/>
      <c r="E34" s="4"/>
      <c r="F34" s="6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37"/>
  <sheetViews>
    <sheetView zoomScaleNormal="100" workbookViewId="0">
      <selection activeCell="F8" sqref="B8:F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7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213</v>
      </c>
      <c r="E3" s="150"/>
      <c r="F3" s="150"/>
      <c r="G3" s="139"/>
      <c r="H3" s="19"/>
      <c r="I3" s="4"/>
      <c r="J3" s="37"/>
      <c r="K3" s="41" t="s">
        <v>23</v>
      </c>
      <c r="L3" s="40">
        <v>42106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214</v>
      </c>
      <c r="C6" s="33" t="s">
        <v>49</v>
      </c>
      <c r="D6" s="23"/>
      <c r="E6" s="23"/>
      <c r="F6" s="34">
        <v>53170</v>
      </c>
      <c r="G6" s="21"/>
      <c r="H6" s="21" t="s">
        <v>220</v>
      </c>
      <c r="I6" s="21">
        <v>49140</v>
      </c>
      <c r="J6" s="21"/>
      <c r="K6" s="21">
        <v>49140</v>
      </c>
      <c r="L6" s="21"/>
      <c r="M6" s="21"/>
      <c r="N6" s="5">
        <f t="shared" ref="N6:N25" si="0">G6+I6</f>
        <v>49140</v>
      </c>
    </row>
    <row r="7" spans="1:14" x14ac:dyDescent="0.25">
      <c r="A7" s="29"/>
      <c r="B7" s="27" t="s">
        <v>215</v>
      </c>
      <c r="C7" s="28" t="s">
        <v>216</v>
      </c>
      <c r="D7" s="23">
        <v>42104</v>
      </c>
      <c r="E7" s="23">
        <v>42106</v>
      </c>
      <c r="F7" s="34">
        <v>53171</v>
      </c>
      <c r="G7" s="21">
        <v>415800</v>
      </c>
      <c r="H7" s="21"/>
      <c r="I7" s="21"/>
      <c r="J7" s="21"/>
      <c r="K7" s="21"/>
      <c r="L7" s="21"/>
      <c r="M7" s="21">
        <v>415800</v>
      </c>
      <c r="N7" s="5">
        <f t="shared" si="0"/>
        <v>415800</v>
      </c>
    </row>
    <row r="8" spans="1:14" x14ac:dyDescent="0.25">
      <c r="A8" s="29"/>
      <c r="B8" s="27" t="s">
        <v>217</v>
      </c>
      <c r="C8" s="28" t="s">
        <v>44</v>
      </c>
      <c r="D8" s="23">
        <v>42105</v>
      </c>
      <c r="E8" s="23">
        <v>42106</v>
      </c>
      <c r="F8" s="34">
        <v>53172</v>
      </c>
      <c r="G8" s="21">
        <v>24715.8</v>
      </c>
      <c r="H8" s="21"/>
      <c r="I8" s="21"/>
      <c r="J8" s="21"/>
      <c r="K8" s="21">
        <v>24715.8</v>
      </c>
      <c r="L8" s="21"/>
      <c r="M8" s="21"/>
      <c r="N8" s="5">
        <f t="shared" si="0"/>
        <v>24715.8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0"/>
      <c r="C12" s="28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489655.8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440515.8</v>
      </c>
      <c r="H27" s="16"/>
      <c r="I27" s="5">
        <f>SUM(I6:I26)</f>
        <v>49140</v>
      </c>
      <c r="J27" s="5">
        <f>SUM(J6:J26)</f>
        <v>0</v>
      </c>
      <c r="K27" s="5">
        <f>SUM(K6:K26)</f>
        <v>73855.8</v>
      </c>
      <c r="L27" s="5">
        <f>SUM(L6:L26)</f>
        <v>0</v>
      </c>
      <c r="M27" s="5">
        <f>SUM(M6:M26)</f>
        <v>415800</v>
      </c>
      <c r="N27" s="5">
        <f>G27+I27</f>
        <v>489655.8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7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7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67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0</v>
      </c>
      <c r="D34" s="4"/>
      <c r="E34" s="4"/>
      <c r="F34" s="67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sortState ref="B6:M18">
    <sortCondition ref="F6:F18"/>
  </sortState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N37"/>
  <sheetViews>
    <sheetView zoomScaleNormal="100" workbookViewId="0">
      <selection activeCell="F10" sqref="F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6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206</v>
      </c>
      <c r="E3" s="150"/>
      <c r="F3" s="150"/>
      <c r="G3" s="139"/>
      <c r="H3" s="19"/>
      <c r="I3" s="4"/>
      <c r="J3" s="37"/>
      <c r="K3" s="41" t="s">
        <v>23</v>
      </c>
      <c r="L3" s="40">
        <v>42105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207</v>
      </c>
      <c r="C6" s="28" t="s">
        <v>44</v>
      </c>
      <c r="D6" s="23">
        <v>42105</v>
      </c>
      <c r="E6" s="23">
        <v>42106</v>
      </c>
      <c r="F6" s="34">
        <v>53164</v>
      </c>
      <c r="G6" s="21">
        <v>46785.599999999999</v>
      </c>
      <c r="H6" s="21"/>
      <c r="I6" s="21"/>
      <c r="J6" s="21">
        <v>46785.599999999999</v>
      </c>
      <c r="K6" s="21"/>
      <c r="L6" s="21"/>
      <c r="M6" s="21"/>
      <c r="N6" s="5">
        <f t="shared" ref="N6:N25" si="0">G6+I6</f>
        <v>46785.599999999999</v>
      </c>
    </row>
    <row r="7" spans="1:14" x14ac:dyDescent="0.25">
      <c r="A7" s="29"/>
      <c r="B7" s="27" t="s">
        <v>208</v>
      </c>
      <c r="C7" s="28" t="s">
        <v>44</v>
      </c>
      <c r="D7" s="23">
        <v>42105</v>
      </c>
      <c r="E7" s="23">
        <v>42106</v>
      </c>
      <c r="F7" s="34">
        <v>53165</v>
      </c>
      <c r="G7" s="21">
        <v>46785.599999999999</v>
      </c>
      <c r="H7" s="21"/>
      <c r="I7" s="21"/>
      <c r="J7" s="21"/>
      <c r="K7" s="21">
        <v>46785.599999999999</v>
      </c>
      <c r="L7" s="21"/>
      <c r="M7" s="21"/>
      <c r="N7" s="5">
        <f t="shared" si="0"/>
        <v>46785.599999999999</v>
      </c>
    </row>
    <row r="8" spans="1:14" x14ac:dyDescent="0.25">
      <c r="A8" s="29"/>
      <c r="B8" s="27" t="s">
        <v>209</v>
      </c>
      <c r="C8" s="33" t="s">
        <v>34</v>
      </c>
      <c r="D8" s="23">
        <v>42105</v>
      </c>
      <c r="E8" s="23">
        <v>42106</v>
      </c>
      <c r="F8" s="34">
        <v>53166</v>
      </c>
      <c r="G8" s="21">
        <v>33480</v>
      </c>
      <c r="H8" s="21"/>
      <c r="I8" s="21"/>
      <c r="J8" s="21"/>
      <c r="K8" s="21">
        <v>33480</v>
      </c>
      <c r="L8" s="21"/>
      <c r="M8" s="21"/>
      <c r="N8" s="5">
        <f t="shared" si="0"/>
        <v>33480</v>
      </c>
    </row>
    <row r="9" spans="1:14" x14ac:dyDescent="0.25">
      <c r="A9" s="29"/>
      <c r="B9" s="27" t="s">
        <v>210</v>
      </c>
      <c r="C9" s="28" t="s">
        <v>34</v>
      </c>
      <c r="D9" s="23">
        <v>42105</v>
      </c>
      <c r="E9" s="23">
        <v>42106</v>
      </c>
      <c r="F9" s="34">
        <v>53167</v>
      </c>
      <c r="G9" s="21">
        <v>57780</v>
      </c>
      <c r="H9" s="21"/>
      <c r="I9" s="21"/>
      <c r="J9" s="21"/>
      <c r="K9" s="21">
        <v>57780</v>
      </c>
      <c r="L9" s="21"/>
      <c r="M9" s="21"/>
      <c r="N9" s="5">
        <f t="shared" si="0"/>
        <v>57780</v>
      </c>
    </row>
    <row r="10" spans="1:14" x14ac:dyDescent="0.25">
      <c r="A10" s="29"/>
      <c r="B10" s="35" t="s">
        <v>211</v>
      </c>
      <c r="C10" s="28" t="s">
        <v>34</v>
      </c>
      <c r="D10" s="23">
        <v>42105</v>
      </c>
      <c r="E10" s="23">
        <v>42106</v>
      </c>
      <c r="F10" s="34">
        <v>53168</v>
      </c>
      <c r="G10" s="21">
        <v>75000</v>
      </c>
      <c r="H10" s="21"/>
      <c r="I10" s="21"/>
      <c r="J10" s="21">
        <v>75000</v>
      </c>
      <c r="K10" s="21"/>
      <c r="L10" s="21"/>
      <c r="M10" s="21"/>
      <c r="N10" s="5">
        <f t="shared" si="0"/>
        <v>75000</v>
      </c>
    </row>
    <row r="11" spans="1:14" x14ac:dyDescent="0.25">
      <c r="A11" s="29"/>
      <c r="B11" s="27" t="s">
        <v>212</v>
      </c>
      <c r="C11" s="28" t="s">
        <v>34</v>
      </c>
      <c r="D11" s="23">
        <v>42105</v>
      </c>
      <c r="E11" s="23">
        <v>42106</v>
      </c>
      <c r="F11" s="32">
        <v>53169</v>
      </c>
      <c r="G11" s="21">
        <v>56700</v>
      </c>
      <c r="H11" s="21"/>
      <c r="I11" s="21"/>
      <c r="J11" s="21">
        <v>56700</v>
      </c>
      <c r="K11" s="21"/>
      <c r="L11" s="21"/>
      <c r="M11" s="21"/>
      <c r="N11" s="5">
        <f t="shared" si="0"/>
        <v>56700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316531.20000000001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316531.20000000001</v>
      </c>
      <c r="H27" s="16"/>
      <c r="I27" s="5">
        <f>SUM(I6:I26)</f>
        <v>0</v>
      </c>
      <c r="J27" s="5">
        <f>SUM(J6:J26)</f>
        <v>178485.6</v>
      </c>
      <c r="K27" s="5">
        <f>SUM(K6:K26)</f>
        <v>138045.6</v>
      </c>
      <c r="L27" s="5">
        <f>SUM(L6:L26)</f>
        <v>0</v>
      </c>
      <c r="M27" s="5">
        <f>SUM(M6:M26)</f>
        <v>0</v>
      </c>
      <c r="N27" s="5">
        <f>G27+I27</f>
        <v>316531.20000000001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105</v>
      </c>
      <c r="D31" s="4"/>
      <c r="E31" s="4"/>
      <c r="F31" s="6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56700</v>
      </c>
      <c r="D32" s="4"/>
      <c r="E32" s="4"/>
      <c r="F32" s="6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121785.60000000001</v>
      </c>
      <c r="D33" s="4"/>
      <c r="E33" s="4"/>
      <c r="F33" s="6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178485.6</v>
      </c>
      <c r="D34" s="4"/>
      <c r="E34" s="4"/>
      <c r="F34" s="6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37"/>
  <sheetViews>
    <sheetView zoomScaleNormal="100" workbookViewId="0">
      <selection activeCell="F11" sqref="F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8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447</v>
      </c>
      <c r="E3" s="151"/>
      <c r="F3" s="151"/>
      <c r="G3" s="151"/>
      <c r="H3" s="19"/>
      <c r="I3" s="4"/>
      <c r="J3" s="37"/>
      <c r="K3" s="41" t="s">
        <v>23</v>
      </c>
      <c r="L3" s="40">
        <v>42123</v>
      </c>
      <c r="M3" s="39"/>
      <c r="N3" s="119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19" t="s">
        <v>21</v>
      </c>
      <c r="B5" s="119" t="s">
        <v>20</v>
      </c>
      <c r="C5" s="119" t="s">
        <v>19</v>
      </c>
      <c r="D5" s="119" t="s">
        <v>18</v>
      </c>
      <c r="E5" s="119" t="s">
        <v>17</v>
      </c>
      <c r="F5" s="119" t="s">
        <v>16</v>
      </c>
      <c r="G5" s="119" t="s">
        <v>15</v>
      </c>
      <c r="H5" s="119" t="s">
        <v>14</v>
      </c>
      <c r="I5" s="119" t="s">
        <v>13</v>
      </c>
      <c r="J5" s="119" t="s">
        <v>12</v>
      </c>
      <c r="K5" s="119" t="s">
        <v>11</v>
      </c>
      <c r="L5" s="119" t="s">
        <v>10</v>
      </c>
      <c r="M5" s="119" t="s">
        <v>9</v>
      </c>
      <c r="N5" s="119" t="s">
        <v>0</v>
      </c>
    </row>
    <row r="6" spans="1:14" x14ac:dyDescent="0.25">
      <c r="A6" s="29"/>
      <c r="B6" s="27" t="s">
        <v>448</v>
      </c>
      <c r="C6" s="28" t="s">
        <v>148</v>
      </c>
      <c r="D6" s="23">
        <v>42121</v>
      </c>
      <c r="E6" s="23">
        <v>42123</v>
      </c>
      <c r="F6" s="34">
        <v>53372</v>
      </c>
      <c r="G6" s="21">
        <v>76000</v>
      </c>
      <c r="H6" s="32"/>
      <c r="I6" s="21"/>
      <c r="J6" s="21"/>
      <c r="K6" s="21"/>
      <c r="L6" s="21">
        <v>76000</v>
      </c>
      <c r="M6" s="21"/>
      <c r="N6" s="5">
        <f t="shared" ref="N6:N25" si="0">G6+I6</f>
        <v>76000</v>
      </c>
    </row>
    <row r="7" spans="1:14" x14ac:dyDescent="0.25">
      <c r="A7" s="29"/>
      <c r="B7" s="35" t="s">
        <v>449</v>
      </c>
      <c r="C7" s="28" t="s">
        <v>44</v>
      </c>
      <c r="D7" s="23">
        <v>42122</v>
      </c>
      <c r="E7" s="23">
        <v>42123</v>
      </c>
      <c r="F7" s="34">
        <v>53373</v>
      </c>
      <c r="G7" s="21">
        <v>24258.1</v>
      </c>
      <c r="H7" s="32"/>
      <c r="I7" s="21"/>
      <c r="J7" s="21"/>
      <c r="K7" s="21">
        <v>24258.1</v>
      </c>
      <c r="L7" s="21"/>
      <c r="M7" s="21"/>
      <c r="N7" s="5">
        <f t="shared" si="0"/>
        <v>24258.1</v>
      </c>
    </row>
    <row r="8" spans="1:14" x14ac:dyDescent="0.25">
      <c r="A8" s="29"/>
      <c r="B8" s="27" t="s">
        <v>450</v>
      </c>
      <c r="C8" s="28" t="s">
        <v>108</v>
      </c>
      <c r="D8" s="23">
        <v>42123</v>
      </c>
      <c r="E8" s="23">
        <v>42124</v>
      </c>
      <c r="F8" s="32">
        <v>53374</v>
      </c>
      <c r="G8" s="21">
        <v>333900</v>
      </c>
      <c r="H8" s="32"/>
      <c r="I8" s="21"/>
      <c r="J8" s="21"/>
      <c r="K8" s="21"/>
      <c r="L8" s="21"/>
      <c r="M8" s="21">
        <v>333900</v>
      </c>
      <c r="N8" s="5">
        <f t="shared" si="0"/>
        <v>333900</v>
      </c>
    </row>
    <row r="9" spans="1:14" x14ac:dyDescent="0.25">
      <c r="A9" s="29"/>
      <c r="B9" s="30" t="s">
        <v>451</v>
      </c>
      <c r="C9" s="28" t="s">
        <v>34</v>
      </c>
      <c r="D9" s="23">
        <v>42123</v>
      </c>
      <c r="E9" s="23">
        <v>42124</v>
      </c>
      <c r="F9" s="32">
        <v>53375</v>
      </c>
      <c r="G9" s="21">
        <v>42400</v>
      </c>
      <c r="H9" s="32"/>
      <c r="I9" s="21"/>
      <c r="J9" s="31">
        <v>17400</v>
      </c>
      <c r="K9" s="21"/>
      <c r="L9" s="21"/>
      <c r="M9" s="21">
        <v>25000</v>
      </c>
      <c r="N9" s="5">
        <f t="shared" si="0"/>
        <v>42400</v>
      </c>
    </row>
    <row r="10" spans="1:14" x14ac:dyDescent="0.25">
      <c r="A10" s="29"/>
      <c r="B10" s="30" t="s">
        <v>452</v>
      </c>
      <c r="C10" s="28" t="s">
        <v>34</v>
      </c>
      <c r="D10" s="23"/>
      <c r="E10" s="23"/>
      <c r="F10" s="22">
        <v>53376</v>
      </c>
      <c r="G10" s="21"/>
      <c r="H10" s="32" t="s">
        <v>453</v>
      </c>
      <c r="I10" s="21">
        <v>7950</v>
      </c>
      <c r="J10" s="21">
        <v>7950</v>
      </c>
      <c r="K10" s="21"/>
      <c r="L10" s="21"/>
      <c r="M10" s="21"/>
      <c r="N10" s="5">
        <f t="shared" si="0"/>
        <v>7950</v>
      </c>
    </row>
    <row r="11" spans="1:14" x14ac:dyDescent="0.25">
      <c r="A11" s="29"/>
      <c r="B11" s="27" t="s">
        <v>454</v>
      </c>
      <c r="C11" s="28" t="s">
        <v>34</v>
      </c>
      <c r="D11" s="23"/>
      <c r="E11" s="23"/>
      <c r="F11" s="22">
        <v>53377</v>
      </c>
      <c r="G11" s="21"/>
      <c r="H11" s="32" t="s">
        <v>38</v>
      </c>
      <c r="I11" s="21">
        <v>800</v>
      </c>
      <c r="J11" s="21">
        <v>800</v>
      </c>
      <c r="K11" s="21"/>
      <c r="L11" s="21"/>
      <c r="M11" s="21"/>
      <c r="N11" s="5">
        <f t="shared" si="0"/>
        <v>800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485308.1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476558.1</v>
      </c>
      <c r="H27" s="109"/>
      <c r="I27" s="5">
        <f>SUM(I6:I26)</f>
        <v>8750</v>
      </c>
      <c r="J27" s="5">
        <f>SUM(J6:J26)</f>
        <v>26150</v>
      </c>
      <c r="K27" s="5">
        <f>SUM(K6:K26)</f>
        <v>24258.1</v>
      </c>
      <c r="L27" s="5">
        <f>SUM(L6:L26)</f>
        <v>76000</v>
      </c>
      <c r="M27" s="5">
        <f>SUM(M6:M26)</f>
        <v>358900</v>
      </c>
      <c r="N27" s="5">
        <f>G27+I27</f>
        <v>485308.1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1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1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26150</v>
      </c>
      <c r="D33" s="4"/>
      <c r="E33" s="4"/>
      <c r="F33" s="11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26150</v>
      </c>
      <c r="D34" s="4"/>
      <c r="E34" s="4"/>
      <c r="F34" s="11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N37"/>
  <sheetViews>
    <sheetView zoomScaleNormal="100" workbookViewId="0">
      <selection activeCell="F11" sqref="B11:F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5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203</v>
      </c>
      <c r="E3" s="150"/>
      <c r="F3" s="150"/>
      <c r="G3" s="139"/>
      <c r="H3" s="19"/>
      <c r="I3" s="4"/>
      <c r="J3" s="37"/>
      <c r="K3" s="41" t="s">
        <v>23</v>
      </c>
      <c r="L3" s="40">
        <v>42105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198</v>
      </c>
      <c r="C6" s="28" t="s">
        <v>154</v>
      </c>
      <c r="D6" s="23">
        <v>42104</v>
      </c>
      <c r="E6" s="23">
        <v>42105</v>
      </c>
      <c r="F6" s="34">
        <v>53157</v>
      </c>
      <c r="G6" s="21">
        <v>210168</v>
      </c>
      <c r="H6" s="21"/>
      <c r="I6" s="21"/>
      <c r="J6" s="21"/>
      <c r="K6" s="21"/>
      <c r="L6" s="21"/>
      <c r="M6" s="21">
        <v>210168</v>
      </c>
      <c r="N6" s="5">
        <f t="shared" ref="N6:N25" si="0">G6+I6</f>
        <v>210168</v>
      </c>
    </row>
    <row r="7" spans="1:14" x14ac:dyDescent="0.25">
      <c r="A7" s="29"/>
      <c r="B7" s="27" t="s">
        <v>199</v>
      </c>
      <c r="C7" s="28" t="s">
        <v>60</v>
      </c>
      <c r="D7" s="23">
        <v>42102</v>
      </c>
      <c r="E7" s="23">
        <v>42105</v>
      </c>
      <c r="F7" s="34">
        <v>53158</v>
      </c>
      <c r="G7" s="21">
        <v>99792</v>
      </c>
      <c r="H7" s="21"/>
      <c r="I7" s="21"/>
      <c r="J7" s="21"/>
      <c r="K7" s="21"/>
      <c r="L7" s="21"/>
      <c r="M7" s="21">
        <v>99792</v>
      </c>
      <c r="N7" s="5">
        <f t="shared" si="0"/>
        <v>99792</v>
      </c>
    </row>
    <row r="8" spans="1:14" x14ac:dyDescent="0.25">
      <c r="A8" s="29"/>
      <c r="B8" s="27" t="s">
        <v>200</v>
      </c>
      <c r="C8" s="33" t="s">
        <v>34</v>
      </c>
      <c r="D8" s="23">
        <v>42105</v>
      </c>
      <c r="E8" s="23">
        <v>42106</v>
      </c>
      <c r="F8" s="34">
        <v>53159</v>
      </c>
      <c r="G8" s="21">
        <v>33480</v>
      </c>
      <c r="H8" s="21"/>
      <c r="I8" s="21"/>
      <c r="J8" s="21"/>
      <c r="K8" s="21">
        <v>33480</v>
      </c>
      <c r="L8" s="21"/>
      <c r="M8" s="21"/>
      <c r="N8" s="5">
        <f t="shared" si="0"/>
        <v>33480</v>
      </c>
    </row>
    <row r="9" spans="1:14" x14ac:dyDescent="0.25">
      <c r="A9" s="29"/>
      <c r="B9" s="27" t="s">
        <v>201</v>
      </c>
      <c r="C9" s="28" t="s">
        <v>44</v>
      </c>
      <c r="D9" s="23">
        <v>42104</v>
      </c>
      <c r="E9" s="23">
        <v>42105</v>
      </c>
      <c r="F9" s="34">
        <v>53160</v>
      </c>
      <c r="G9" s="21">
        <v>24715.8</v>
      </c>
      <c r="H9" s="21"/>
      <c r="I9" s="21"/>
      <c r="J9" s="21"/>
      <c r="K9" s="21">
        <v>24715.8</v>
      </c>
      <c r="L9" s="21"/>
      <c r="M9" s="21"/>
      <c r="N9" s="5">
        <f t="shared" si="0"/>
        <v>24715.8</v>
      </c>
    </row>
    <row r="10" spans="1:14" x14ac:dyDescent="0.25">
      <c r="A10" s="29"/>
      <c r="B10" s="35" t="s">
        <v>202</v>
      </c>
      <c r="C10" s="28" t="s">
        <v>44</v>
      </c>
      <c r="D10" s="23">
        <v>42104</v>
      </c>
      <c r="E10" s="23">
        <v>42105</v>
      </c>
      <c r="F10" s="34">
        <v>53161</v>
      </c>
      <c r="G10" s="21">
        <v>32950.080000000002</v>
      </c>
      <c r="H10" s="21"/>
      <c r="I10" s="21"/>
      <c r="J10" s="21"/>
      <c r="K10" s="21">
        <v>32950.080000000002</v>
      </c>
      <c r="L10" s="21"/>
      <c r="M10" s="21"/>
      <c r="N10" s="5">
        <f t="shared" si="0"/>
        <v>32950.080000000002</v>
      </c>
    </row>
    <row r="11" spans="1:14" x14ac:dyDescent="0.25">
      <c r="A11" s="29"/>
      <c r="B11" s="27" t="s">
        <v>204</v>
      </c>
      <c r="C11" s="28" t="s">
        <v>34</v>
      </c>
      <c r="D11" s="23">
        <v>42105</v>
      </c>
      <c r="E11" s="23">
        <v>42106</v>
      </c>
      <c r="F11" s="32">
        <v>53162</v>
      </c>
      <c r="G11" s="21">
        <v>47520</v>
      </c>
      <c r="H11" s="21"/>
      <c r="I11" s="21"/>
      <c r="J11" s="21"/>
      <c r="K11" s="21">
        <v>47520</v>
      </c>
      <c r="L11" s="21"/>
      <c r="M11" s="21"/>
      <c r="N11" s="5">
        <f t="shared" si="0"/>
        <v>47520</v>
      </c>
    </row>
    <row r="12" spans="1:14" x14ac:dyDescent="0.25">
      <c r="A12" s="29"/>
      <c r="B12" s="27" t="s">
        <v>205</v>
      </c>
      <c r="C12" s="33"/>
      <c r="D12" s="23"/>
      <c r="E12" s="23"/>
      <c r="F12" s="32">
        <v>53163</v>
      </c>
      <c r="G12" s="21"/>
      <c r="H12" s="21" t="s">
        <v>38</v>
      </c>
      <c r="I12" s="21">
        <v>2000</v>
      </c>
      <c r="J12" s="31">
        <v>2000</v>
      </c>
      <c r="K12" s="21"/>
      <c r="L12" s="21"/>
      <c r="M12" s="21"/>
      <c r="N12" s="5">
        <f t="shared" si="0"/>
        <v>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450625.88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448625.88</v>
      </c>
      <c r="H27" s="16"/>
      <c r="I27" s="5">
        <f>SUM(I6:I26)</f>
        <v>2000</v>
      </c>
      <c r="J27" s="5">
        <f>SUM(J6:J26)</f>
        <v>2000</v>
      </c>
      <c r="K27" s="5">
        <f>SUM(K6:K26)</f>
        <v>138665.88</v>
      </c>
      <c r="L27" s="5">
        <f>SUM(L6:L26)</f>
        <v>0</v>
      </c>
      <c r="M27" s="5">
        <f>SUM(M6:M26)</f>
        <v>309960</v>
      </c>
      <c r="N27" s="5">
        <f>G27+I27</f>
        <v>450625.88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5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5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2000</v>
      </c>
      <c r="D33" s="4"/>
      <c r="E33" s="4"/>
      <c r="F33" s="65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2000</v>
      </c>
      <c r="D34" s="4"/>
      <c r="E34" s="4"/>
      <c r="F34" s="65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N37"/>
  <sheetViews>
    <sheetView zoomScaleNormal="100" workbookViewId="0">
      <selection activeCell="F9" sqref="B9:F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6.140625" bestFit="1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4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189</v>
      </c>
      <c r="E3" s="150"/>
      <c r="F3" s="150"/>
      <c r="G3" s="139"/>
      <c r="H3" s="19"/>
      <c r="I3" s="4"/>
      <c r="J3" s="37"/>
      <c r="K3" s="41" t="s">
        <v>23</v>
      </c>
      <c r="L3" s="40">
        <v>42104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190</v>
      </c>
      <c r="C6" s="28" t="s">
        <v>131</v>
      </c>
      <c r="D6" s="23">
        <v>42104</v>
      </c>
      <c r="E6" s="23">
        <v>42105</v>
      </c>
      <c r="F6" s="34">
        <v>53149</v>
      </c>
      <c r="G6" s="21">
        <v>30100</v>
      </c>
      <c r="H6" s="21"/>
      <c r="I6" s="21"/>
      <c r="J6" s="21"/>
      <c r="K6" s="21">
        <v>30100</v>
      </c>
      <c r="L6" s="21"/>
      <c r="M6" s="21"/>
      <c r="N6" s="5">
        <f t="shared" ref="N6:N25" si="0">G6+I6</f>
        <v>30100</v>
      </c>
    </row>
    <row r="7" spans="1:14" x14ac:dyDescent="0.25">
      <c r="A7" s="29"/>
      <c r="B7" s="27" t="s">
        <v>191</v>
      </c>
      <c r="C7" s="28" t="s">
        <v>131</v>
      </c>
      <c r="D7" s="23">
        <v>42100</v>
      </c>
      <c r="E7" s="23">
        <v>42104</v>
      </c>
      <c r="F7" s="34">
        <v>53150</v>
      </c>
      <c r="G7" s="21">
        <v>76000</v>
      </c>
      <c r="H7" s="21"/>
      <c r="I7" s="21"/>
      <c r="J7" s="21"/>
      <c r="K7" s="21">
        <v>76000</v>
      </c>
      <c r="L7" s="21"/>
      <c r="M7" s="21"/>
      <c r="N7" s="5">
        <f t="shared" si="0"/>
        <v>76000</v>
      </c>
    </row>
    <row r="8" spans="1:14" x14ac:dyDescent="0.25">
      <c r="A8" s="29"/>
      <c r="B8" s="27" t="s">
        <v>192</v>
      </c>
      <c r="C8" s="33" t="s">
        <v>131</v>
      </c>
      <c r="D8" s="23">
        <v>42100</v>
      </c>
      <c r="E8" s="23">
        <v>42104</v>
      </c>
      <c r="F8" s="34">
        <v>53151</v>
      </c>
      <c r="G8" s="21">
        <v>77876.11</v>
      </c>
      <c r="H8" s="21"/>
      <c r="I8" s="21"/>
      <c r="J8" s="21">
        <v>77876.11</v>
      </c>
      <c r="K8" s="21"/>
      <c r="L8" s="21"/>
      <c r="M8" s="21"/>
      <c r="N8" s="5">
        <f t="shared" si="0"/>
        <v>77876.11</v>
      </c>
    </row>
    <row r="9" spans="1:14" x14ac:dyDescent="0.25">
      <c r="A9" s="29"/>
      <c r="B9" s="27" t="s">
        <v>193</v>
      </c>
      <c r="C9" s="28" t="s">
        <v>131</v>
      </c>
      <c r="D9" s="23">
        <v>42104</v>
      </c>
      <c r="E9" s="23">
        <v>42105</v>
      </c>
      <c r="F9" s="34">
        <v>53152</v>
      </c>
      <c r="G9" s="21">
        <v>22000</v>
      </c>
      <c r="H9" s="21"/>
      <c r="I9" s="21"/>
      <c r="J9" s="21">
        <v>22000</v>
      </c>
      <c r="K9" s="21"/>
      <c r="L9" s="21"/>
      <c r="M9" s="21"/>
      <c r="N9" s="5">
        <f t="shared" si="0"/>
        <v>22000</v>
      </c>
    </row>
    <row r="10" spans="1:14" x14ac:dyDescent="0.25">
      <c r="A10" s="29"/>
      <c r="B10" s="35" t="s">
        <v>194</v>
      </c>
      <c r="C10" s="28" t="s">
        <v>69</v>
      </c>
      <c r="D10" s="23">
        <v>42104</v>
      </c>
      <c r="E10" s="23">
        <v>42106</v>
      </c>
      <c r="F10" s="34">
        <v>53153</v>
      </c>
      <c r="G10" s="21">
        <v>50480</v>
      </c>
      <c r="H10" s="21"/>
      <c r="I10" s="21"/>
      <c r="J10" s="21"/>
      <c r="K10" s="21">
        <v>50480</v>
      </c>
      <c r="L10" s="21"/>
      <c r="M10" s="21"/>
      <c r="N10" s="5">
        <f t="shared" si="0"/>
        <v>50480</v>
      </c>
    </row>
    <row r="11" spans="1:14" x14ac:dyDescent="0.25">
      <c r="A11" s="29"/>
      <c r="B11" s="27" t="s">
        <v>82</v>
      </c>
      <c r="C11" s="28" t="s">
        <v>69</v>
      </c>
      <c r="D11" s="23"/>
      <c r="E11" s="23"/>
      <c r="F11" s="32">
        <v>53154</v>
      </c>
      <c r="G11" s="21"/>
      <c r="H11" s="21" t="s">
        <v>81</v>
      </c>
      <c r="I11" s="21">
        <v>1600</v>
      </c>
      <c r="J11" s="21">
        <v>1600</v>
      </c>
      <c r="K11" s="21"/>
      <c r="L11" s="21"/>
      <c r="M11" s="21"/>
      <c r="N11" s="5">
        <f t="shared" si="0"/>
        <v>1600</v>
      </c>
    </row>
    <row r="12" spans="1:14" x14ac:dyDescent="0.25">
      <c r="A12" s="29"/>
      <c r="B12" s="27" t="s">
        <v>195</v>
      </c>
      <c r="C12" s="33" t="s">
        <v>196</v>
      </c>
      <c r="D12" s="23">
        <v>42101</v>
      </c>
      <c r="E12" s="23">
        <v>42105</v>
      </c>
      <c r="F12" s="32">
        <v>53155</v>
      </c>
      <c r="G12" s="21">
        <v>189799.2</v>
      </c>
      <c r="H12" s="21"/>
      <c r="I12" s="21"/>
      <c r="J12" s="31"/>
      <c r="K12" s="21">
        <v>189799.2</v>
      </c>
      <c r="L12" s="21"/>
      <c r="M12" s="21"/>
      <c r="N12" s="5">
        <f t="shared" si="0"/>
        <v>189799.2</v>
      </c>
    </row>
    <row r="13" spans="1:14" x14ac:dyDescent="0.25">
      <c r="A13" s="29"/>
      <c r="B13" s="27" t="s">
        <v>197</v>
      </c>
      <c r="C13" s="28" t="s">
        <v>71</v>
      </c>
      <c r="D13" s="23">
        <v>42104</v>
      </c>
      <c r="E13" s="23">
        <v>42105</v>
      </c>
      <c r="F13" s="22">
        <v>53156</v>
      </c>
      <c r="G13" s="21">
        <v>27000</v>
      </c>
      <c r="H13" s="21"/>
      <c r="I13" s="21"/>
      <c r="J13" s="21">
        <v>27000</v>
      </c>
      <c r="K13" s="21"/>
      <c r="L13" s="21"/>
      <c r="M13" s="21"/>
      <c r="N13" s="5">
        <f t="shared" si="0"/>
        <v>27000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474855.31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473255.31</v>
      </c>
      <c r="H27" s="16"/>
      <c r="I27" s="5">
        <f>SUM(I6:I26)</f>
        <v>1600</v>
      </c>
      <c r="J27" s="5">
        <f>SUM(J6:J26)</f>
        <v>128476.11</v>
      </c>
      <c r="K27" s="5">
        <f>SUM(K6:K26)</f>
        <v>346379.2</v>
      </c>
      <c r="L27" s="5">
        <f>SUM(L6:L26)</f>
        <v>0</v>
      </c>
      <c r="M27" s="5">
        <f>SUM(M6:M26)</f>
        <v>0</v>
      </c>
      <c r="N27" s="5">
        <f>G27+I27</f>
        <v>474855.31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40</v>
      </c>
      <c r="D31" s="4"/>
      <c r="E31" s="4"/>
      <c r="F31" s="6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21600</v>
      </c>
      <c r="D32" s="4"/>
      <c r="E32" s="4"/>
      <c r="F32" s="6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106876.11</v>
      </c>
      <c r="D33" s="4"/>
      <c r="E33" s="4"/>
      <c r="F33" s="6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128476.11</v>
      </c>
      <c r="D34" s="4"/>
      <c r="E34" s="4"/>
      <c r="F34" s="6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N37"/>
  <sheetViews>
    <sheetView topLeftCell="A4" zoomScaleNormal="100" workbookViewId="0">
      <selection activeCell="F12" sqref="B12:F12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32</v>
      </c>
      <c r="E3" s="150"/>
      <c r="F3" s="150"/>
      <c r="G3" s="139"/>
      <c r="H3" s="19"/>
      <c r="I3" s="4"/>
      <c r="J3" s="37"/>
      <c r="K3" s="41" t="s">
        <v>23</v>
      </c>
      <c r="L3" s="40">
        <v>42104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55</v>
      </c>
      <c r="C6" s="28" t="s">
        <v>178</v>
      </c>
      <c r="D6" s="23">
        <v>42103</v>
      </c>
      <c r="E6" s="23">
        <v>42104</v>
      </c>
      <c r="F6" s="34">
        <v>53141</v>
      </c>
      <c r="G6" s="21">
        <v>22000</v>
      </c>
      <c r="H6" s="21"/>
      <c r="I6" s="21"/>
      <c r="J6" s="21"/>
      <c r="K6" s="21">
        <v>22000</v>
      </c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179</v>
      </c>
      <c r="C7" s="28" t="s">
        <v>180</v>
      </c>
      <c r="D7" s="23">
        <v>42099</v>
      </c>
      <c r="E7" s="23">
        <v>42104</v>
      </c>
      <c r="F7" s="34">
        <v>53142</v>
      </c>
      <c r="G7" s="21">
        <v>120000</v>
      </c>
      <c r="H7" s="21"/>
      <c r="I7" s="21"/>
      <c r="J7" s="21"/>
      <c r="K7" s="21">
        <v>120000</v>
      </c>
      <c r="L7" s="21"/>
      <c r="M7" s="21"/>
      <c r="N7" s="5">
        <f t="shared" si="0"/>
        <v>120000</v>
      </c>
    </row>
    <row r="8" spans="1:14" x14ac:dyDescent="0.25">
      <c r="A8" s="29"/>
      <c r="B8" s="27" t="s">
        <v>181</v>
      </c>
      <c r="C8" s="28" t="s">
        <v>183</v>
      </c>
      <c r="D8" s="23">
        <v>42102</v>
      </c>
      <c r="E8" s="23">
        <v>42104</v>
      </c>
      <c r="F8" s="34">
        <v>53143</v>
      </c>
      <c r="G8" s="21">
        <v>41000</v>
      </c>
      <c r="H8" s="21"/>
      <c r="I8" s="21"/>
      <c r="J8" s="21">
        <v>11000</v>
      </c>
      <c r="K8" s="21">
        <v>30000</v>
      </c>
      <c r="L8" s="21"/>
      <c r="M8" s="21"/>
      <c r="N8" s="5">
        <f t="shared" si="0"/>
        <v>41000</v>
      </c>
    </row>
    <row r="9" spans="1:14" x14ac:dyDescent="0.25">
      <c r="A9" s="29"/>
      <c r="B9" s="27" t="s">
        <v>182</v>
      </c>
      <c r="C9" s="28" t="s">
        <v>183</v>
      </c>
      <c r="D9" s="23">
        <v>42103</v>
      </c>
      <c r="E9" s="23">
        <v>42104</v>
      </c>
      <c r="F9" s="34">
        <v>53144</v>
      </c>
      <c r="G9" s="21">
        <v>19000</v>
      </c>
      <c r="H9" s="21"/>
      <c r="I9" s="21"/>
      <c r="J9" s="21">
        <v>19000</v>
      </c>
      <c r="K9" s="21"/>
      <c r="L9" s="21"/>
      <c r="M9" s="21"/>
      <c r="N9" s="5">
        <f t="shared" si="0"/>
        <v>19000</v>
      </c>
    </row>
    <row r="10" spans="1:14" x14ac:dyDescent="0.25">
      <c r="A10" s="29"/>
      <c r="B10" s="35" t="s">
        <v>184</v>
      </c>
      <c r="C10" s="28"/>
      <c r="D10" s="23"/>
      <c r="E10" s="23"/>
      <c r="F10" s="34">
        <v>53145</v>
      </c>
      <c r="G10" s="21"/>
      <c r="H10" s="21" t="s">
        <v>35</v>
      </c>
      <c r="I10" s="21">
        <v>3240</v>
      </c>
      <c r="J10" s="21"/>
      <c r="K10" s="21">
        <v>3240</v>
      </c>
      <c r="L10" s="21"/>
      <c r="M10" s="21"/>
      <c r="N10" s="5">
        <f t="shared" si="0"/>
        <v>3240</v>
      </c>
    </row>
    <row r="11" spans="1:14" x14ac:dyDescent="0.25">
      <c r="A11" s="29"/>
      <c r="B11" s="27" t="s">
        <v>185</v>
      </c>
      <c r="C11" s="28" t="s">
        <v>186</v>
      </c>
      <c r="D11" s="23">
        <v>42102</v>
      </c>
      <c r="E11" s="23">
        <v>42104</v>
      </c>
      <c r="F11" s="32">
        <v>53146</v>
      </c>
      <c r="G11" s="21">
        <v>38000</v>
      </c>
      <c r="H11" s="21"/>
      <c r="I11" s="21"/>
      <c r="J11" s="21"/>
      <c r="K11" s="21">
        <v>38000</v>
      </c>
      <c r="L11" s="21"/>
      <c r="M11" s="21"/>
      <c r="N11" s="5">
        <f t="shared" si="0"/>
        <v>38000</v>
      </c>
    </row>
    <row r="12" spans="1:14" x14ac:dyDescent="0.25">
      <c r="A12" s="29"/>
      <c r="B12" s="27" t="s">
        <v>187</v>
      </c>
      <c r="C12" s="33" t="s">
        <v>44</v>
      </c>
      <c r="D12" s="23">
        <v>42103</v>
      </c>
      <c r="E12" s="23">
        <v>42105</v>
      </c>
      <c r="F12" s="32">
        <v>53147</v>
      </c>
      <c r="G12" s="21">
        <v>61506</v>
      </c>
      <c r="H12" s="21"/>
      <c r="I12" s="21"/>
      <c r="J12" s="31"/>
      <c r="K12" s="21">
        <v>61506</v>
      </c>
      <c r="L12" s="21"/>
      <c r="M12" s="21"/>
      <c r="N12" s="5">
        <f t="shared" si="0"/>
        <v>61506</v>
      </c>
    </row>
    <row r="13" spans="1:14" x14ac:dyDescent="0.25">
      <c r="A13" s="29"/>
      <c r="B13" s="27" t="s">
        <v>188</v>
      </c>
      <c r="C13" s="28" t="s">
        <v>44</v>
      </c>
      <c r="D13" s="23">
        <v>42102</v>
      </c>
      <c r="E13" s="23">
        <v>42104</v>
      </c>
      <c r="F13" s="22">
        <v>53148</v>
      </c>
      <c r="G13" s="21">
        <v>64076.04</v>
      </c>
      <c r="H13" s="21"/>
      <c r="I13" s="21"/>
      <c r="J13" s="21"/>
      <c r="K13" s="21">
        <v>64076.04</v>
      </c>
      <c r="L13" s="21"/>
      <c r="M13" s="21"/>
      <c r="N13" s="5">
        <f t="shared" si="0"/>
        <v>64076.04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368822.04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365582.04</v>
      </c>
      <c r="H27" s="16"/>
      <c r="I27" s="5">
        <f>SUM(I6:I26)</f>
        <v>3240</v>
      </c>
      <c r="J27" s="5">
        <f>SUM(J6:J26)</f>
        <v>30000</v>
      </c>
      <c r="K27" s="5">
        <f>SUM(K6:K26)</f>
        <v>338822.04</v>
      </c>
      <c r="L27" s="5">
        <f>SUM(L6:L26)</f>
        <v>0</v>
      </c>
      <c r="M27" s="5">
        <f>SUM(M6:M26)</f>
        <v>0</v>
      </c>
      <c r="N27" s="5">
        <f>G27+I27</f>
        <v>368822.04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30000</v>
      </c>
      <c r="D33" s="4"/>
      <c r="E33" s="4"/>
      <c r="F33" s="6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30000</v>
      </c>
      <c r="D34" s="4"/>
      <c r="E34" s="4"/>
      <c r="F34" s="6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N37"/>
  <sheetViews>
    <sheetView zoomScaleNormal="100" workbookViewId="0">
      <selection activeCell="F7" sqref="B7: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2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156</v>
      </c>
      <c r="E3" s="150"/>
      <c r="F3" s="150"/>
      <c r="G3" s="139"/>
      <c r="H3" s="19"/>
      <c r="I3" s="4"/>
      <c r="J3" s="37"/>
      <c r="K3" s="41" t="s">
        <v>23</v>
      </c>
      <c r="L3" s="40">
        <v>42103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172</v>
      </c>
      <c r="C6" s="28" t="s">
        <v>60</v>
      </c>
      <c r="D6" s="23">
        <v>42101</v>
      </c>
      <c r="E6" s="23">
        <v>42103</v>
      </c>
      <c r="F6" s="34">
        <v>53136</v>
      </c>
      <c r="G6" s="21">
        <v>66528</v>
      </c>
      <c r="H6" s="21"/>
      <c r="I6" s="21"/>
      <c r="J6" s="21"/>
      <c r="K6" s="21"/>
      <c r="L6" s="21"/>
      <c r="M6" s="21">
        <v>66528</v>
      </c>
      <c r="N6" s="5">
        <f t="shared" ref="N6:N25" si="0">G6+I6</f>
        <v>66528</v>
      </c>
    </row>
    <row r="7" spans="1:14" x14ac:dyDescent="0.25">
      <c r="A7" s="29"/>
      <c r="B7" s="27" t="s">
        <v>173</v>
      </c>
      <c r="C7" s="28" t="s">
        <v>163</v>
      </c>
      <c r="D7" s="23">
        <v>42103</v>
      </c>
      <c r="E7" s="23">
        <v>42104</v>
      </c>
      <c r="F7" s="34">
        <v>53137</v>
      </c>
      <c r="G7" s="21">
        <v>41000</v>
      </c>
      <c r="H7" s="21"/>
      <c r="I7" s="21"/>
      <c r="J7" s="21">
        <v>41000</v>
      </c>
      <c r="K7" s="21"/>
      <c r="L7" s="21"/>
      <c r="M7" s="21"/>
      <c r="N7" s="5">
        <f t="shared" si="0"/>
        <v>41000</v>
      </c>
    </row>
    <row r="8" spans="1:14" x14ac:dyDescent="0.25">
      <c r="A8" s="29"/>
      <c r="B8" s="27" t="s">
        <v>174</v>
      </c>
      <c r="C8" s="28" t="s">
        <v>175</v>
      </c>
      <c r="D8" s="23">
        <v>42102</v>
      </c>
      <c r="E8" s="23">
        <v>42104</v>
      </c>
      <c r="F8" s="34">
        <v>53138</v>
      </c>
      <c r="G8" s="21">
        <v>38000</v>
      </c>
      <c r="H8" s="21"/>
      <c r="I8" s="21"/>
      <c r="J8" s="21">
        <v>38000</v>
      </c>
      <c r="K8" s="21"/>
      <c r="L8" s="21"/>
      <c r="M8" s="21"/>
      <c r="N8" s="5">
        <f t="shared" si="0"/>
        <v>38000</v>
      </c>
    </row>
    <row r="9" spans="1:14" x14ac:dyDescent="0.25">
      <c r="A9" s="29"/>
      <c r="B9" s="27" t="s">
        <v>176</v>
      </c>
      <c r="C9" s="28" t="s">
        <v>34</v>
      </c>
      <c r="D9" s="23"/>
      <c r="E9" s="23"/>
      <c r="F9" s="34">
        <v>53139</v>
      </c>
      <c r="G9" s="21"/>
      <c r="H9" s="21" t="s">
        <v>177</v>
      </c>
      <c r="I9" s="21">
        <v>36180</v>
      </c>
      <c r="J9" s="21"/>
      <c r="K9" s="21">
        <v>36180</v>
      </c>
      <c r="L9" s="21"/>
      <c r="M9" s="21"/>
      <c r="N9" s="5">
        <f t="shared" si="0"/>
        <v>36180</v>
      </c>
    </row>
    <row r="10" spans="1:14" x14ac:dyDescent="0.25">
      <c r="A10" s="29"/>
      <c r="B10" s="35" t="s">
        <v>176</v>
      </c>
      <c r="C10" s="28" t="s">
        <v>34</v>
      </c>
      <c r="D10" s="23"/>
      <c r="E10" s="23"/>
      <c r="F10" s="34">
        <v>53140</v>
      </c>
      <c r="G10" s="21"/>
      <c r="H10" s="21" t="s">
        <v>38</v>
      </c>
      <c r="I10" s="21">
        <v>1800</v>
      </c>
      <c r="J10" s="21">
        <v>1800</v>
      </c>
      <c r="K10" s="21"/>
      <c r="L10" s="21"/>
      <c r="M10" s="21"/>
      <c r="N10" s="5">
        <f t="shared" si="0"/>
        <v>1800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183508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145528</v>
      </c>
      <c r="H27" s="16"/>
      <c r="I27" s="5">
        <f>SUM(I6:I26)</f>
        <v>37980</v>
      </c>
      <c r="J27" s="5">
        <f>SUM(J6:J26)</f>
        <v>80800</v>
      </c>
      <c r="K27" s="5">
        <f>SUM(K6:K26)</f>
        <v>36180</v>
      </c>
      <c r="L27" s="5">
        <f>SUM(L6:L26)</f>
        <v>0</v>
      </c>
      <c r="M27" s="5">
        <f>SUM(M6:M26)</f>
        <v>66528</v>
      </c>
      <c r="N27" s="5">
        <f>G27+I27</f>
        <v>183508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</v>
      </c>
      <c r="D31" s="4"/>
      <c r="E31" s="4"/>
      <c r="F31" s="62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540</v>
      </c>
      <c r="D32" s="4"/>
      <c r="E32" s="4"/>
      <c r="F32" s="62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80260</v>
      </c>
      <c r="D33" s="4"/>
      <c r="E33" s="4"/>
      <c r="F33" s="62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80800</v>
      </c>
      <c r="D34" s="4"/>
      <c r="E34" s="4"/>
      <c r="F34" s="62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N37"/>
  <sheetViews>
    <sheetView topLeftCell="A4" zoomScaleNormal="100" workbookViewId="0">
      <selection activeCell="F11" sqref="F11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1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146</v>
      </c>
      <c r="E3" s="150"/>
      <c r="F3" s="150"/>
      <c r="G3" s="139"/>
      <c r="H3" s="19"/>
      <c r="I3" s="4"/>
      <c r="J3" s="37"/>
      <c r="K3" s="41" t="s">
        <v>23</v>
      </c>
      <c r="L3" s="40">
        <v>42103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162</v>
      </c>
      <c r="C6" s="28" t="s">
        <v>163</v>
      </c>
      <c r="D6" s="23">
        <v>42102</v>
      </c>
      <c r="E6" s="23">
        <v>42103</v>
      </c>
      <c r="F6" s="34">
        <v>53128</v>
      </c>
      <c r="G6" s="21">
        <v>41000</v>
      </c>
      <c r="H6" s="21"/>
      <c r="I6" s="21"/>
      <c r="J6" s="21"/>
      <c r="K6" s="21">
        <v>41000</v>
      </c>
      <c r="L6" s="21"/>
      <c r="M6" s="21"/>
      <c r="N6" s="5">
        <f t="shared" ref="N6:N25" si="0">G6+I6</f>
        <v>41000</v>
      </c>
    </row>
    <row r="7" spans="1:14" x14ac:dyDescent="0.25">
      <c r="A7" s="29"/>
      <c r="B7" s="27" t="s">
        <v>164</v>
      </c>
      <c r="C7" s="28" t="s">
        <v>35</v>
      </c>
      <c r="D7" s="23"/>
      <c r="E7" s="23"/>
      <c r="F7" s="34">
        <v>53129</v>
      </c>
      <c r="G7" s="21"/>
      <c r="H7" s="21"/>
      <c r="I7" s="21">
        <v>3240</v>
      </c>
      <c r="J7" s="21">
        <v>3240</v>
      </c>
      <c r="K7" s="21"/>
      <c r="L7" s="21"/>
      <c r="M7" s="21"/>
      <c r="N7" s="5">
        <f t="shared" si="0"/>
        <v>3240</v>
      </c>
    </row>
    <row r="8" spans="1:14" x14ac:dyDescent="0.25">
      <c r="A8" s="29"/>
      <c r="B8" s="27" t="s">
        <v>164</v>
      </c>
      <c r="C8" s="28" t="s">
        <v>35</v>
      </c>
      <c r="D8" s="23"/>
      <c r="E8" s="23"/>
      <c r="F8" s="34">
        <v>53130</v>
      </c>
      <c r="G8" s="21"/>
      <c r="H8" s="21"/>
      <c r="I8" s="21">
        <v>3240</v>
      </c>
      <c r="J8" s="21">
        <v>3240</v>
      </c>
      <c r="K8" s="21"/>
      <c r="L8" s="21"/>
      <c r="M8" s="21"/>
      <c r="N8" s="5">
        <f t="shared" si="0"/>
        <v>3240</v>
      </c>
    </row>
    <row r="9" spans="1:14" x14ac:dyDescent="0.25">
      <c r="A9" s="29"/>
      <c r="B9" s="27" t="s">
        <v>165</v>
      </c>
      <c r="C9" s="28" t="s">
        <v>166</v>
      </c>
      <c r="D9" s="23">
        <v>42102</v>
      </c>
      <c r="E9" s="23">
        <v>42103</v>
      </c>
      <c r="F9" s="34">
        <v>53131</v>
      </c>
      <c r="G9" s="21">
        <v>19000</v>
      </c>
      <c r="H9" s="21"/>
      <c r="I9" s="21"/>
      <c r="J9" s="21"/>
      <c r="K9" s="21">
        <v>19000</v>
      </c>
      <c r="L9" s="21"/>
      <c r="M9" s="21"/>
      <c r="N9" s="5">
        <f t="shared" si="0"/>
        <v>19000</v>
      </c>
    </row>
    <row r="10" spans="1:14" x14ac:dyDescent="0.25">
      <c r="A10" s="29"/>
      <c r="B10" s="35" t="s">
        <v>167</v>
      </c>
      <c r="C10" s="28" t="s">
        <v>60</v>
      </c>
      <c r="D10" s="23">
        <v>42102</v>
      </c>
      <c r="E10" s="23">
        <v>42104</v>
      </c>
      <c r="F10" s="34">
        <v>53132</v>
      </c>
      <c r="G10" s="21">
        <v>66528</v>
      </c>
      <c r="H10" s="21"/>
      <c r="I10" s="21"/>
      <c r="J10" s="21"/>
      <c r="K10" s="21"/>
      <c r="L10" s="21"/>
      <c r="M10" s="21">
        <v>66528</v>
      </c>
      <c r="N10" s="5">
        <f t="shared" si="0"/>
        <v>66528</v>
      </c>
    </row>
    <row r="11" spans="1:14" x14ac:dyDescent="0.25">
      <c r="A11" s="29"/>
      <c r="B11" s="27" t="s">
        <v>168</v>
      </c>
      <c r="C11" s="28" t="s">
        <v>169</v>
      </c>
      <c r="D11" s="23">
        <v>42102</v>
      </c>
      <c r="E11" s="23">
        <v>42103</v>
      </c>
      <c r="F11" s="32">
        <v>53133</v>
      </c>
      <c r="G11" s="21">
        <v>19000</v>
      </c>
      <c r="H11" s="21"/>
      <c r="I11" s="21"/>
      <c r="J11" s="21"/>
      <c r="K11" s="21">
        <v>19000</v>
      </c>
      <c r="L11" s="21"/>
      <c r="M11" s="21"/>
      <c r="N11" s="5">
        <f t="shared" si="0"/>
        <v>19000</v>
      </c>
    </row>
    <row r="12" spans="1:14" x14ac:dyDescent="0.25">
      <c r="A12" s="29"/>
      <c r="B12" s="27" t="s">
        <v>170</v>
      </c>
      <c r="C12" s="33" t="s">
        <v>60</v>
      </c>
      <c r="D12" s="23">
        <v>42101</v>
      </c>
      <c r="E12" s="23">
        <v>42103</v>
      </c>
      <c r="F12" s="32">
        <v>53134</v>
      </c>
      <c r="G12" s="21">
        <v>66528</v>
      </c>
      <c r="H12" s="21"/>
      <c r="I12" s="21"/>
      <c r="J12" s="31"/>
      <c r="K12" s="21"/>
      <c r="L12" s="21"/>
      <c r="M12" s="21">
        <v>66528</v>
      </c>
      <c r="N12" s="5">
        <f t="shared" si="0"/>
        <v>66528</v>
      </c>
    </row>
    <row r="13" spans="1:14" x14ac:dyDescent="0.25">
      <c r="A13" s="29"/>
      <c r="B13" s="27" t="s">
        <v>171</v>
      </c>
      <c r="C13" s="28" t="s">
        <v>38</v>
      </c>
      <c r="D13" s="23"/>
      <c r="E13" s="23"/>
      <c r="F13" s="22">
        <v>53135</v>
      </c>
      <c r="G13" s="21"/>
      <c r="H13" s="21"/>
      <c r="I13" s="21">
        <v>3400</v>
      </c>
      <c r="J13" s="21">
        <v>3400</v>
      </c>
      <c r="K13" s="21"/>
      <c r="L13" s="21"/>
      <c r="M13" s="21"/>
      <c r="N13" s="5">
        <f t="shared" si="0"/>
        <v>3400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221936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212056</v>
      </c>
      <c r="H27" s="16"/>
      <c r="I27" s="5">
        <f>SUM(I6:I26)</f>
        <v>9880</v>
      </c>
      <c r="J27" s="5">
        <f>SUM(J6:J26)</f>
        <v>9880</v>
      </c>
      <c r="K27" s="5">
        <f>SUM(K6:K26)</f>
        <v>79000</v>
      </c>
      <c r="L27" s="5">
        <f>SUM(L6:L26)</f>
        <v>0</v>
      </c>
      <c r="M27" s="5">
        <f>SUM(M6:M26)</f>
        <v>133056</v>
      </c>
      <c r="N27" s="5">
        <f>G27+I27</f>
        <v>221936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61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61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9880</v>
      </c>
      <c r="D33" s="4"/>
      <c r="E33" s="4"/>
      <c r="F33" s="61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9880</v>
      </c>
      <c r="D34" s="4"/>
      <c r="E34" s="4"/>
      <c r="F34" s="61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N37"/>
  <sheetViews>
    <sheetView topLeftCell="B1" zoomScaleNormal="100" workbookViewId="0">
      <selection activeCell="F7" sqref="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0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156</v>
      </c>
      <c r="E3" s="150"/>
      <c r="F3" s="150"/>
      <c r="G3" s="139"/>
      <c r="H3" s="19"/>
      <c r="I3" s="4"/>
      <c r="J3" s="37"/>
      <c r="K3" s="41" t="s">
        <v>23</v>
      </c>
      <c r="L3" s="40">
        <v>42102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3" t="s">
        <v>157</v>
      </c>
      <c r="C6" s="28" t="s">
        <v>158</v>
      </c>
      <c r="D6" s="23">
        <v>42102</v>
      </c>
      <c r="E6" s="23">
        <v>42103</v>
      </c>
      <c r="F6" s="34">
        <v>53125</v>
      </c>
      <c r="G6" s="21">
        <v>19000</v>
      </c>
      <c r="H6" s="21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33" t="s">
        <v>159</v>
      </c>
      <c r="C7" s="28" t="s">
        <v>160</v>
      </c>
      <c r="D7" s="23">
        <v>42102</v>
      </c>
      <c r="E7" s="23">
        <v>42103</v>
      </c>
      <c r="F7" s="34">
        <v>53126</v>
      </c>
      <c r="G7" s="21">
        <v>19000</v>
      </c>
      <c r="H7" s="21"/>
      <c r="I7" s="21"/>
      <c r="J7" s="21">
        <v>19000</v>
      </c>
      <c r="K7" s="21"/>
      <c r="L7" s="21"/>
      <c r="M7" s="21"/>
      <c r="N7" s="5">
        <f t="shared" si="0"/>
        <v>19000</v>
      </c>
    </row>
    <row r="8" spans="1:14" x14ac:dyDescent="0.25">
      <c r="A8" s="29"/>
      <c r="B8" s="33" t="s">
        <v>161</v>
      </c>
      <c r="C8" s="28" t="s">
        <v>34</v>
      </c>
      <c r="D8" s="23"/>
      <c r="E8" s="23"/>
      <c r="F8" s="34">
        <v>53127</v>
      </c>
      <c r="G8" s="21"/>
      <c r="H8" s="21" t="s">
        <v>38</v>
      </c>
      <c r="I8" s="21">
        <v>4000</v>
      </c>
      <c r="J8" s="21">
        <v>4000</v>
      </c>
      <c r="K8" s="21"/>
      <c r="L8" s="21"/>
      <c r="M8" s="21"/>
      <c r="N8" s="5">
        <f t="shared" si="0"/>
        <v>4000</v>
      </c>
    </row>
    <row r="9" spans="1:14" x14ac:dyDescent="0.25">
      <c r="A9" s="29"/>
      <c r="B9" s="33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23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33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33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33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133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33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33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33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33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33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33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33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4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4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4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4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4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42000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38000</v>
      </c>
      <c r="H27" s="16"/>
      <c r="I27" s="5">
        <f>SUM(I6:I26)</f>
        <v>4000</v>
      </c>
      <c r="J27" s="5">
        <f>SUM(J6:J26)</f>
        <v>42000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42000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20</v>
      </c>
      <c r="D31" s="4"/>
      <c r="E31" s="4"/>
      <c r="F31" s="6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10800</v>
      </c>
      <c r="D32" s="4"/>
      <c r="E32" s="4"/>
      <c r="F32" s="6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31200</v>
      </c>
      <c r="D33" s="4"/>
      <c r="E33" s="4"/>
      <c r="F33" s="6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42000</v>
      </c>
      <c r="D34" s="4"/>
      <c r="E34" s="4"/>
      <c r="F34" s="6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N37"/>
  <sheetViews>
    <sheetView zoomScaleNormal="100" workbookViewId="0">
      <selection activeCell="F9" sqref="B9:F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0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146</v>
      </c>
      <c r="E3" s="150"/>
      <c r="F3" s="150"/>
      <c r="G3" s="139"/>
      <c r="H3" s="19"/>
      <c r="I3" s="4"/>
      <c r="J3" s="37"/>
      <c r="K3" s="41" t="s">
        <v>23</v>
      </c>
      <c r="L3" s="40">
        <v>42102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147</v>
      </c>
      <c r="C6" s="28" t="s">
        <v>148</v>
      </c>
      <c r="D6" s="23">
        <v>42100</v>
      </c>
      <c r="E6" s="23">
        <v>42102</v>
      </c>
      <c r="F6" s="34">
        <v>53119</v>
      </c>
      <c r="G6" s="21">
        <v>76000</v>
      </c>
      <c r="H6" s="21"/>
      <c r="I6" s="21"/>
      <c r="J6" s="21"/>
      <c r="K6" s="21"/>
      <c r="L6" s="21">
        <v>76000</v>
      </c>
      <c r="M6" s="21"/>
      <c r="N6" s="5">
        <f t="shared" ref="N6:N25" si="0">G6+I6</f>
        <v>76000</v>
      </c>
    </row>
    <row r="7" spans="1:14" x14ac:dyDescent="0.25">
      <c r="A7" s="29"/>
      <c r="B7" s="27" t="s">
        <v>149</v>
      </c>
      <c r="C7" s="28" t="s">
        <v>148</v>
      </c>
      <c r="D7" s="23">
        <v>42100</v>
      </c>
      <c r="E7" s="23">
        <v>42102</v>
      </c>
      <c r="F7" s="34">
        <v>53120</v>
      </c>
      <c r="G7" s="21">
        <v>38000</v>
      </c>
      <c r="H7" s="21"/>
      <c r="I7" s="21"/>
      <c r="J7" s="21"/>
      <c r="K7" s="21"/>
      <c r="L7" s="21">
        <v>38000</v>
      </c>
      <c r="M7" s="21"/>
      <c r="N7" s="5">
        <f t="shared" si="0"/>
        <v>38000</v>
      </c>
    </row>
    <row r="8" spans="1:14" x14ac:dyDescent="0.25">
      <c r="A8" s="29"/>
      <c r="B8" s="27" t="s">
        <v>150</v>
      </c>
      <c r="C8" s="28" t="s">
        <v>148</v>
      </c>
      <c r="D8" s="23">
        <v>42101</v>
      </c>
      <c r="E8" s="23">
        <v>42102</v>
      </c>
      <c r="F8" s="34">
        <v>53121</v>
      </c>
      <c r="G8" s="21">
        <v>19000</v>
      </c>
      <c r="H8" s="21"/>
      <c r="I8" s="21"/>
      <c r="J8" s="21"/>
      <c r="K8" s="21"/>
      <c r="L8" s="21">
        <v>19000</v>
      </c>
      <c r="M8" s="21"/>
      <c r="N8" s="5">
        <f t="shared" si="0"/>
        <v>19000</v>
      </c>
    </row>
    <row r="9" spans="1:14" x14ac:dyDescent="0.25">
      <c r="A9" s="29"/>
      <c r="B9" s="27" t="s">
        <v>151</v>
      </c>
      <c r="C9" s="28" t="s">
        <v>152</v>
      </c>
      <c r="D9" s="23">
        <v>42101</v>
      </c>
      <c r="E9" s="23">
        <v>42102</v>
      </c>
      <c r="F9" s="34">
        <v>53122</v>
      </c>
      <c r="G9" s="21">
        <v>19000</v>
      </c>
      <c r="H9" s="21"/>
      <c r="I9" s="21"/>
      <c r="J9" s="21">
        <v>19000</v>
      </c>
      <c r="K9" s="21"/>
      <c r="L9" s="21"/>
      <c r="M9" s="21"/>
      <c r="N9" s="5">
        <f t="shared" si="0"/>
        <v>19000</v>
      </c>
    </row>
    <row r="10" spans="1:14" x14ac:dyDescent="0.25">
      <c r="A10" s="29"/>
      <c r="B10" s="35" t="s">
        <v>153</v>
      </c>
      <c r="C10" s="28" t="s">
        <v>154</v>
      </c>
      <c r="D10" s="23">
        <v>42101</v>
      </c>
      <c r="E10" s="23">
        <v>42102</v>
      </c>
      <c r="F10" s="34">
        <v>53123</v>
      </c>
      <c r="G10" s="21">
        <v>266112</v>
      </c>
      <c r="H10" s="21"/>
      <c r="I10" s="21"/>
      <c r="J10" s="21"/>
      <c r="K10" s="21"/>
      <c r="L10" s="21"/>
      <c r="M10" s="21">
        <v>266112</v>
      </c>
      <c r="N10" s="5">
        <f t="shared" si="0"/>
        <v>266112</v>
      </c>
    </row>
    <row r="11" spans="1:14" x14ac:dyDescent="0.25">
      <c r="A11" s="29"/>
      <c r="B11" s="27" t="s">
        <v>155</v>
      </c>
      <c r="C11" s="28" t="s">
        <v>38</v>
      </c>
      <c r="D11" s="23"/>
      <c r="E11" s="23"/>
      <c r="F11" s="32">
        <v>53124</v>
      </c>
      <c r="G11" s="21"/>
      <c r="H11" s="21"/>
      <c r="I11" s="21">
        <v>9600</v>
      </c>
      <c r="J11" s="21">
        <v>9600</v>
      </c>
      <c r="K11" s="21"/>
      <c r="L11" s="21"/>
      <c r="M11" s="21"/>
      <c r="N11" s="5">
        <f t="shared" si="0"/>
        <v>9600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427712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418112</v>
      </c>
      <c r="H27" s="16"/>
      <c r="I27" s="5">
        <f>SUM(I6:I26)</f>
        <v>9600</v>
      </c>
      <c r="J27" s="5">
        <f>SUM(J6:J26)</f>
        <v>28600</v>
      </c>
      <c r="K27" s="5">
        <f>SUM(K6:K26)</f>
        <v>0</v>
      </c>
      <c r="L27" s="5">
        <f>SUM(L6:L26)</f>
        <v>133000</v>
      </c>
      <c r="M27" s="5">
        <f>SUM(M6:M26)</f>
        <v>266112</v>
      </c>
      <c r="N27" s="5">
        <f>G27+I27</f>
        <v>427712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15</v>
      </c>
      <c r="D31" s="4"/>
      <c r="E31" s="4"/>
      <c r="F31" s="6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8100</v>
      </c>
      <c r="D32" s="4"/>
      <c r="E32" s="4"/>
      <c r="F32" s="6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20500</v>
      </c>
      <c r="D33" s="4"/>
      <c r="E33" s="4"/>
      <c r="F33" s="6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28600</v>
      </c>
      <c r="D34" s="4"/>
      <c r="E34" s="4"/>
      <c r="F34" s="6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N37"/>
  <sheetViews>
    <sheetView zoomScaleNormal="100"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9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142</v>
      </c>
      <c r="E3" s="150"/>
      <c r="F3" s="150"/>
      <c r="G3" s="139"/>
      <c r="H3" s="19"/>
      <c r="I3" s="4"/>
      <c r="J3" s="37"/>
      <c r="K3" s="41" t="s">
        <v>23</v>
      </c>
      <c r="L3" s="40">
        <v>42101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143</v>
      </c>
      <c r="C6" s="28" t="s">
        <v>44</v>
      </c>
      <c r="D6" s="23">
        <v>42101</v>
      </c>
      <c r="E6" s="23">
        <v>42102</v>
      </c>
      <c r="F6" s="34">
        <v>53116</v>
      </c>
      <c r="G6" s="21">
        <v>32940</v>
      </c>
      <c r="H6" s="21"/>
      <c r="I6" s="21"/>
      <c r="J6" s="21">
        <v>32940</v>
      </c>
      <c r="K6" s="21"/>
      <c r="L6" s="21"/>
      <c r="M6" s="21"/>
      <c r="N6" s="5">
        <f t="shared" ref="N6:N25" si="0">G6+I6</f>
        <v>32940</v>
      </c>
    </row>
    <row r="7" spans="1:14" x14ac:dyDescent="0.25">
      <c r="A7" s="29"/>
      <c r="B7" s="27" t="s">
        <v>143</v>
      </c>
      <c r="C7" s="28" t="s">
        <v>49</v>
      </c>
      <c r="D7" s="23"/>
      <c r="E7" s="23"/>
      <c r="F7" s="34">
        <v>53117</v>
      </c>
      <c r="G7" s="21"/>
      <c r="H7" s="32" t="s">
        <v>144</v>
      </c>
      <c r="I7" s="21">
        <v>12960</v>
      </c>
      <c r="J7" s="21">
        <v>12960</v>
      </c>
      <c r="K7" s="21"/>
      <c r="L7" s="21"/>
      <c r="M7" s="21"/>
      <c r="N7" s="5">
        <f t="shared" si="0"/>
        <v>12960</v>
      </c>
    </row>
    <row r="8" spans="1:14" x14ac:dyDescent="0.25">
      <c r="A8" s="29"/>
      <c r="B8" s="27" t="s">
        <v>145</v>
      </c>
      <c r="C8" s="28" t="s">
        <v>34</v>
      </c>
      <c r="D8" s="23"/>
      <c r="E8" s="23"/>
      <c r="F8" s="34">
        <v>53118</v>
      </c>
      <c r="G8" s="21"/>
      <c r="H8" s="21" t="s">
        <v>38</v>
      </c>
      <c r="I8" s="21">
        <v>1800</v>
      </c>
      <c r="J8" s="21">
        <v>1800</v>
      </c>
      <c r="K8" s="21"/>
      <c r="L8" s="21"/>
      <c r="M8" s="21"/>
      <c r="N8" s="5">
        <f t="shared" si="0"/>
        <v>1800</v>
      </c>
    </row>
    <row r="9" spans="1:14" x14ac:dyDescent="0.25">
      <c r="A9" s="29"/>
      <c r="B9" s="27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47700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32940</v>
      </c>
      <c r="H27" s="16"/>
      <c r="I27" s="5">
        <f>SUM(I6:I26)</f>
        <v>14760</v>
      </c>
      <c r="J27" s="5">
        <f>SUM(J6:J26)</f>
        <v>47700</v>
      </c>
      <c r="K27" s="5">
        <f>SUM(K6:K26)</f>
        <v>0</v>
      </c>
      <c r="L27" s="5">
        <f>SUM(L6:L26)</f>
        <v>0</v>
      </c>
      <c r="M27" s="5">
        <f>SUM(M6:M26)</f>
        <v>0</v>
      </c>
      <c r="N27" s="5">
        <f>G27+I27</f>
        <v>47700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81</v>
      </c>
      <c r="D31" s="4"/>
      <c r="E31" s="4"/>
      <c r="F31" s="5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43740</v>
      </c>
      <c r="D32" s="4"/>
      <c r="E32" s="4"/>
      <c r="F32" s="5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3960</v>
      </c>
      <c r="D33" s="4"/>
      <c r="E33" s="4"/>
      <c r="F33" s="5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47700</v>
      </c>
      <c r="D34" s="4"/>
      <c r="E34" s="4"/>
      <c r="F34" s="5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N37"/>
  <sheetViews>
    <sheetView zoomScaleNormal="100" workbookViewId="0">
      <selection activeCell="F7" sqref="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8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82</v>
      </c>
      <c r="E3" s="150"/>
      <c r="F3" s="150"/>
      <c r="G3" s="139"/>
      <c r="H3" s="19"/>
      <c r="I3" s="4"/>
      <c r="J3" s="37"/>
      <c r="K3" s="41" t="s">
        <v>23</v>
      </c>
      <c r="L3" s="40">
        <v>42101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136</v>
      </c>
      <c r="C6" s="28" t="s">
        <v>83</v>
      </c>
      <c r="D6" s="23">
        <v>42098</v>
      </c>
      <c r="E6" s="23">
        <v>42101</v>
      </c>
      <c r="F6" s="34">
        <v>53111</v>
      </c>
      <c r="G6" s="21">
        <v>142560</v>
      </c>
      <c r="H6" s="21"/>
      <c r="I6" s="21"/>
      <c r="J6" s="21"/>
      <c r="K6" s="21">
        <v>142560</v>
      </c>
      <c r="L6" s="21"/>
      <c r="M6" s="21"/>
      <c r="N6" s="5">
        <f t="shared" ref="N6:N25" si="0">G6+I6</f>
        <v>142560</v>
      </c>
    </row>
    <row r="7" spans="1:14" x14ac:dyDescent="0.25">
      <c r="A7" s="29"/>
      <c r="B7" s="27" t="s">
        <v>137</v>
      </c>
      <c r="C7" s="28" t="s">
        <v>138</v>
      </c>
      <c r="D7" s="23">
        <v>42100</v>
      </c>
      <c r="E7" s="23">
        <v>42101</v>
      </c>
      <c r="F7" s="34">
        <v>53112</v>
      </c>
      <c r="G7" s="21">
        <v>293382</v>
      </c>
      <c r="H7" s="21"/>
      <c r="I7" s="21"/>
      <c r="J7" s="21"/>
      <c r="K7" s="21"/>
      <c r="L7" s="21"/>
      <c r="M7" s="21">
        <v>293382</v>
      </c>
      <c r="N7" s="5">
        <f t="shared" si="0"/>
        <v>293382</v>
      </c>
    </row>
    <row r="8" spans="1:14" x14ac:dyDescent="0.25">
      <c r="A8" s="29"/>
      <c r="B8" s="27" t="s">
        <v>139</v>
      </c>
      <c r="C8" s="28" t="s">
        <v>140</v>
      </c>
      <c r="D8" s="23">
        <v>42099</v>
      </c>
      <c r="E8" s="23">
        <v>42101</v>
      </c>
      <c r="F8" s="34">
        <v>53113</v>
      </c>
      <c r="G8" s="21">
        <v>55188</v>
      </c>
      <c r="H8" s="21"/>
      <c r="I8" s="21"/>
      <c r="J8" s="21"/>
      <c r="K8" s="21"/>
      <c r="L8" s="21"/>
      <c r="M8" s="21">
        <v>55188</v>
      </c>
      <c r="N8" s="5">
        <f t="shared" si="0"/>
        <v>55188</v>
      </c>
    </row>
    <row r="9" spans="1:14" x14ac:dyDescent="0.25">
      <c r="A9" s="29"/>
      <c r="B9" s="27" t="s">
        <v>141</v>
      </c>
      <c r="C9" s="28" t="s">
        <v>74</v>
      </c>
      <c r="D9" s="23">
        <v>42099</v>
      </c>
      <c r="E9" s="23">
        <v>42101</v>
      </c>
      <c r="F9" s="34">
        <v>53114</v>
      </c>
      <c r="G9" s="21">
        <v>60771.6</v>
      </c>
      <c r="H9" s="21"/>
      <c r="I9" s="21"/>
      <c r="J9" s="21"/>
      <c r="K9" s="21">
        <v>60771.6</v>
      </c>
      <c r="L9" s="21"/>
      <c r="M9" s="21"/>
      <c r="N9" s="5">
        <f t="shared" si="0"/>
        <v>60771.6</v>
      </c>
    </row>
    <row r="10" spans="1:14" x14ac:dyDescent="0.25">
      <c r="A10" s="29"/>
      <c r="B10" s="35" t="s">
        <v>89</v>
      </c>
      <c r="C10" s="28" t="s">
        <v>69</v>
      </c>
      <c r="D10" s="23"/>
      <c r="E10" s="23"/>
      <c r="F10" s="34">
        <v>53115</v>
      </c>
      <c r="G10" s="21"/>
      <c r="H10" s="21" t="s">
        <v>81</v>
      </c>
      <c r="I10" s="21">
        <v>1800</v>
      </c>
      <c r="J10" s="21">
        <v>1800</v>
      </c>
      <c r="K10" s="21"/>
      <c r="L10" s="21"/>
      <c r="M10" s="21"/>
      <c r="N10" s="5">
        <f t="shared" si="0"/>
        <v>1800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553701.6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551901.6</v>
      </c>
      <c r="H27" s="16"/>
      <c r="I27" s="5">
        <f>SUM(I6:I26)</f>
        <v>1800</v>
      </c>
      <c r="J27" s="5">
        <f>SUM(J6:J26)</f>
        <v>1800</v>
      </c>
      <c r="K27" s="5">
        <f>SUM(K6:K26)</f>
        <v>203331.6</v>
      </c>
      <c r="L27" s="5">
        <f>SUM(L6:L26)</f>
        <v>0</v>
      </c>
      <c r="M27" s="5">
        <f>SUM(M6:M26)</f>
        <v>348570</v>
      </c>
      <c r="N27" s="5">
        <f>G27+I27</f>
        <v>553701.6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1800</v>
      </c>
      <c r="D33" s="4"/>
      <c r="E33" s="4"/>
      <c r="F33" s="5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1800</v>
      </c>
      <c r="D34" s="4"/>
      <c r="E34" s="4"/>
      <c r="F34" s="5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N37"/>
  <sheetViews>
    <sheetView zoomScaleNormal="100" workbookViewId="0">
      <selection activeCell="F10" sqref="F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7"/>
      <c r="L2" s="4"/>
      <c r="M2" s="4"/>
      <c r="N2" s="4"/>
    </row>
    <row r="3" spans="1:14" x14ac:dyDescent="0.25">
      <c r="A3" s="4"/>
      <c r="B3" s="138" t="s">
        <v>24</v>
      </c>
      <c r="C3" s="150"/>
      <c r="D3" s="150"/>
      <c r="E3" s="150"/>
      <c r="F3" s="150"/>
      <c r="G3" s="139"/>
      <c r="H3" s="19"/>
      <c r="I3" s="4"/>
      <c r="J3" s="37"/>
      <c r="K3" s="41" t="s">
        <v>23</v>
      </c>
      <c r="L3" s="40">
        <v>42100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5" t="s">
        <v>123</v>
      </c>
      <c r="C6" s="28" t="s">
        <v>124</v>
      </c>
      <c r="D6" s="23">
        <v>42099</v>
      </c>
      <c r="E6" s="23">
        <v>42100</v>
      </c>
      <c r="F6" s="34">
        <v>53102</v>
      </c>
      <c r="G6" s="21">
        <v>35640</v>
      </c>
      <c r="H6" s="21"/>
      <c r="I6" s="21"/>
      <c r="J6" s="21"/>
      <c r="K6" s="21"/>
      <c r="L6" s="21"/>
      <c r="M6" s="21">
        <v>35640</v>
      </c>
      <c r="N6" s="5">
        <f t="shared" ref="N6:N25" si="0">G6+I6</f>
        <v>35640</v>
      </c>
    </row>
    <row r="7" spans="1:14" x14ac:dyDescent="0.25">
      <c r="A7" s="29"/>
      <c r="B7" s="27" t="s">
        <v>126</v>
      </c>
      <c r="C7" s="28" t="s">
        <v>125</v>
      </c>
      <c r="D7" s="23">
        <v>42100</v>
      </c>
      <c r="E7" s="23">
        <v>42101</v>
      </c>
      <c r="F7" s="34">
        <v>53103</v>
      </c>
      <c r="G7" s="21">
        <v>22000</v>
      </c>
      <c r="H7" s="21"/>
      <c r="I7" s="21"/>
      <c r="J7" s="21">
        <v>22000</v>
      </c>
      <c r="K7" s="21"/>
      <c r="L7" s="21"/>
      <c r="M7" s="21"/>
      <c r="N7" s="5">
        <f t="shared" si="0"/>
        <v>22000</v>
      </c>
    </row>
    <row r="8" spans="1:14" x14ac:dyDescent="0.25">
      <c r="A8" s="29"/>
      <c r="B8" s="56" t="s">
        <v>127</v>
      </c>
      <c r="C8" s="28" t="s">
        <v>44</v>
      </c>
      <c r="D8" s="23">
        <v>42100</v>
      </c>
      <c r="E8" s="23">
        <v>42102</v>
      </c>
      <c r="F8" s="34">
        <v>53104</v>
      </c>
      <c r="G8" s="21">
        <v>61506</v>
      </c>
      <c r="H8" s="21"/>
      <c r="I8" s="21"/>
      <c r="J8" s="21"/>
      <c r="K8" s="21">
        <v>61506</v>
      </c>
      <c r="L8" s="21"/>
      <c r="M8" s="21"/>
      <c r="N8" s="5">
        <f t="shared" si="0"/>
        <v>61506</v>
      </c>
    </row>
    <row r="9" spans="1:14" x14ac:dyDescent="0.25">
      <c r="A9" s="29"/>
      <c r="B9" s="56" t="s">
        <v>128</v>
      </c>
      <c r="C9" s="28" t="s">
        <v>129</v>
      </c>
      <c r="D9" s="23">
        <v>42100</v>
      </c>
      <c r="E9" s="23">
        <v>42101</v>
      </c>
      <c r="F9" s="34">
        <v>53105</v>
      </c>
      <c r="G9" s="21">
        <v>19000</v>
      </c>
      <c r="H9" s="21"/>
      <c r="I9" s="21"/>
      <c r="J9" s="21"/>
      <c r="K9" s="21">
        <v>19000</v>
      </c>
      <c r="L9" s="21"/>
      <c r="M9" s="21"/>
      <c r="N9" s="5">
        <f t="shared" si="0"/>
        <v>19000</v>
      </c>
    </row>
    <row r="10" spans="1:14" x14ac:dyDescent="0.25">
      <c r="A10" s="29"/>
      <c r="B10" s="35" t="s">
        <v>130</v>
      </c>
      <c r="C10" s="28" t="s">
        <v>131</v>
      </c>
      <c r="D10" s="23">
        <v>42100</v>
      </c>
      <c r="E10" s="23">
        <v>42101</v>
      </c>
      <c r="F10" s="34">
        <v>53106</v>
      </c>
      <c r="G10" s="21">
        <v>22000</v>
      </c>
      <c r="H10" s="21"/>
      <c r="I10" s="21"/>
      <c r="J10" s="21"/>
      <c r="K10" s="21">
        <v>22000</v>
      </c>
      <c r="L10" s="21"/>
      <c r="M10" s="21"/>
      <c r="N10" s="5">
        <f t="shared" si="0"/>
        <v>22000</v>
      </c>
    </row>
    <row r="11" spans="1:14" x14ac:dyDescent="0.25">
      <c r="A11" s="29"/>
      <c r="B11" s="27" t="s">
        <v>132</v>
      </c>
      <c r="C11" s="28" t="s">
        <v>133</v>
      </c>
      <c r="D11" s="23">
        <v>42100</v>
      </c>
      <c r="E11" s="23">
        <v>42101</v>
      </c>
      <c r="F11" s="32">
        <v>53107</v>
      </c>
      <c r="G11" s="21">
        <v>22000</v>
      </c>
      <c r="H11" s="21"/>
      <c r="I11" s="21"/>
      <c r="J11" s="21">
        <v>22000</v>
      </c>
      <c r="K11" s="21"/>
      <c r="L11" s="21"/>
      <c r="M11" s="21"/>
      <c r="N11" s="5">
        <f t="shared" si="0"/>
        <v>22000</v>
      </c>
    </row>
    <row r="12" spans="1:14" x14ac:dyDescent="0.25">
      <c r="A12" s="29"/>
      <c r="B12" s="27" t="s">
        <v>134</v>
      </c>
      <c r="C12" s="33" t="s">
        <v>49</v>
      </c>
      <c r="D12" s="23">
        <v>42100</v>
      </c>
      <c r="E12" s="23">
        <v>42101</v>
      </c>
      <c r="F12" s="32">
        <v>53108</v>
      </c>
      <c r="G12" s="21">
        <v>47520</v>
      </c>
      <c r="H12" s="21"/>
      <c r="I12" s="21"/>
      <c r="J12" s="31" t="s">
        <v>27</v>
      </c>
      <c r="K12" s="21">
        <v>47520</v>
      </c>
      <c r="L12" s="21"/>
      <c r="M12" s="21"/>
      <c r="N12" s="5">
        <f t="shared" si="0"/>
        <v>47520</v>
      </c>
    </row>
    <row r="13" spans="1:14" x14ac:dyDescent="0.25">
      <c r="A13" s="29"/>
      <c r="B13" s="27" t="s">
        <v>135</v>
      </c>
      <c r="C13" s="28" t="s">
        <v>60</v>
      </c>
      <c r="D13" s="23">
        <v>42100</v>
      </c>
      <c r="E13" s="23">
        <v>42101</v>
      </c>
      <c r="F13" s="22">
        <v>53109</v>
      </c>
      <c r="G13" s="21">
        <v>19000</v>
      </c>
      <c r="H13" s="21"/>
      <c r="I13" s="21"/>
      <c r="J13" s="21">
        <v>19000</v>
      </c>
      <c r="K13" s="21"/>
      <c r="L13" s="21"/>
      <c r="M13" s="21"/>
      <c r="N13" s="5">
        <f t="shared" si="0"/>
        <v>19000</v>
      </c>
    </row>
    <row r="14" spans="1:14" x14ac:dyDescent="0.25">
      <c r="A14" s="29"/>
      <c r="B14" s="30" t="s">
        <v>52</v>
      </c>
      <c r="C14" s="28" t="s">
        <v>34</v>
      </c>
      <c r="D14" s="23"/>
      <c r="E14" s="23"/>
      <c r="F14" s="22">
        <v>53110</v>
      </c>
      <c r="G14" s="21"/>
      <c r="H14" s="21" t="s">
        <v>38</v>
      </c>
      <c r="I14" s="21">
        <v>1000</v>
      </c>
      <c r="J14" s="21">
        <v>1000</v>
      </c>
      <c r="K14" s="21"/>
      <c r="L14" s="21"/>
      <c r="M14" s="21"/>
      <c r="N14" s="5">
        <f t="shared" si="0"/>
        <v>1000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249666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248666</v>
      </c>
      <c r="H27" s="16"/>
      <c r="I27" s="5">
        <f>SUM(I6:I26)</f>
        <v>1000</v>
      </c>
      <c r="J27" s="5">
        <f>SUM(J6:J26)</f>
        <v>64000</v>
      </c>
      <c r="K27" s="5">
        <f>SUM(K6:K26)</f>
        <v>150026</v>
      </c>
      <c r="L27" s="5">
        <f>SUM(L6:L26)</f>
        <v>0</v>
      </c>
      <c r="M27" s="5">
        <f>SUM(M6:M26)</f>
        <v>35640</v>
      </c>
      <c r="N27" s="5">
        <f>G27+I27</f>
        <v>249666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7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7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64000</v>
      </c>
      <c r="D33" s="4"/>
      <c r="E33" s="4"/>
      <c r="F33" s="57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64000</v>
      </c>
      <c r="D34" s="4"/>
      <c r="E34" s="4"/>
      <c r="F34" s="57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37"/>
  <sheetViews>
    <sheetView topLeftCell="A16" zoomScaleNormal="100" workbookViewId="0">
      <selection activeCell="C25" sqref="C2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6"/>
      <c r="L2" s="4"/>
      <c r="M2" s="4"/>
      <c r="N2" s="4"/>
    </row>
    <row r="3" spans="1:14" x14ac:dyDescent="0.25">
      <c r="A3" s="4"/>
      <c r="B3" s="138" t="s">
        <v>24</v>
      </c>
      <c r="C3" s="150"/>
      <c r="D3" s="151"/>
      <c r="E3" s="151"/>
      <c r="F3" s="151"/>
      <c r="G3" s="151"/>
      <c r="H3" s="19"/>
      <c r="I3" s="4"/>
      <c r="J3" s="37"/>
      <c r="K3" s="41" t="s">
        <v>23</v>
      </c>
      <c r="L3" s="40">
        <v>42122</v>
      </c>
      <c r="M3" s="39"/>
      <c r="N3" s="117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17" t="s">
        <v>21</v>
      </c>
      <c r="B5" s="117" t="s">
        <v>20</v>
      </c>
      <c r="C5" s="117" t="s">
        <v>19</v>
      </c>
      <c r="D5" s="117" t="s">
        <v>18</v>
      </c>
      <c r="E5" s="117" t="s">
        <v>17</v>
      </c>
      <c r="F5" s="117" t="s">
        <v>16</v>
      </c>
      <c r="G5" s="117" t="s">
        <v>15</v>
      </c>
      <c r="H5" s="117" t="s">
        <v>14</v>
      </c>
      <c r="I5" s="117" t="s">
        <v>13</v>
      </c>
      <c r="J5" s="117" t="s">
        <v>12</v>
      </c>
      <c r="K5" s="117" t="s">
        <v>11</v>
      </c>
      <c r="L5" s="117" t="s">
        <v>10</v>
      </c>
      <c r="M5" s="117" t="s">
        <v>9</v>
      </c>
      <c r="N5" s="117" t="s">
        <v>0</v>
      </c>
    </row>
    <row r="6" spans="1:14" x14ac:dyDescent="0.25">
      <c r="A6" s="29"/>
      <c r="B6" s="27" t="s">
        <v>438</v>
      </c>
      <c r="C6" s="28" t="s">
        <v>439</v>
      </c>
      <c r="D6" s="23">
        <v>42120</v>
      </c>
      <c r="E6" s="23">
        <v>42122</v>
      </c>
      <c r="F6" s="34">
        <v>53367</v>
      </c>
      <c r="G6" s="21">
        <v>65296</v>
      </c>
      <c r="H6" s="32"/>
      <c r="I6" s="21"/>
      <c r="J6" s="21"/>
      <c r="K6" s="21"/>
      <c r="L6" s="21"/>
      <c r="M6" s="21">
        <v>65296</v>
      </c>
      <c r="N6" s="5">
        <f t="shared" ref="N6:N25" si="0">G6+I6</f>
        <v>65296</v>
      </c>
    </row>
    <row r="7" spans="1:14" x14ac:dyDescent="0.25">
      <c r="A7" s="29"/>
      <c r="B7" s="35" t="s">
        <v>441</v>
      </c>
      <c r="C7" s="28" t="s">
        <v>440</v>
      </c>
      <c r="D7" s="23">
        <v>42122</v>
      </c>
      <c r="E7" s="23">
        <v>42123</v>
      </c>
      <c r="F7" s="34">
        <v>53368</v>
      </c>
      <c r="G7" s="21">
        <v>22000</v>
      </c>
      <c r="H7" s="32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27" t="s">
        <v>442</v>
      </c>
      <c r="C8" s="28" t="s">
        <v>443</v>
      </c>
      <c r="D8" s="23">
        <v>42122</v>
      </c>
      <c r="E8" s="23">
        <v>42123</v>
      </c>
      <c r="F8" s="32">
        <v>53370</v>
      </c>
      <c r="G8" s="21">
        <v>19000</v>
      </c>
      <c r="H8" s="32"/>
      <c r="I8" s="21"/>
      <c r="J8" s="21">
        <v>19000</v>
      </c>
      <c r="K8" s="21"/>
      <c r="L8" s="21"/>
      <c r="M8" s="21"/>
      <c r="N8" s="5">
        <f t="shared" si="0"/>
        <v>19000</v>
      </c>
    </row>
    <row r="9" spans="1:14" x14ac:dyDescent="0.25">
      <c r="A9" s="29"/>
      <c r="B9" s="30" t="s">
        <v>445</v>
      </c>
      <c r="C9" s="28" t="s">
        <v>444</v>
      </c>
      <c r="D9" s="23">
        <v>42122</v>
      </c>
      <c r="E9" s="23">
        <v>42123</v>
      </c>
      <c r="F9" s="32">
        <v>53371</v>
      </c>
      <c r="G9" s="21">
        <v>22000</v>
      </c>
      <c r="H9" s="32"/>
      <c r="I9" s="21"/>
      <c r="J9" s="31">
        <v>22000</v>
      </c>
      <c r="K9" s="21"/>
      <c r="L9" s="21"/>
      <c r="M9" s="21"/>
      <c r="N9" s="5">
        <f t="shared" si="0"/>
        <v>22000</v>
      </c>
    </row>
    <row r="10" spans="1:14" x14ac:dyDescent="0.25">
      <c r="A10" s="29"/>
      <c r="B10" s="30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128296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128296</v>
      </c>
      <c r="H27" s="109"/>
      <c r="I27" s="5">
        <f>SUM(I6:I26)</f>
        <v>0</v>
      </c>
      <c r="J27" s="5">
        <f>SUM(J6:J26)</f>
        <v>41000</v>
      </c>
      <c r="K27" s="5">
        <f>SUM(K6:K26)</f>
        <v>22000</v>
      </c>
      <c r="L27" s="5">
        <f>SUM(L6:L26)</f>
        <v>0</v>
      </c>
      <c r="M27" s="5">
        <f>SUM(M6:M26)</f>
        <v>65296</v>
      </c>
      <c r="N27" s="5">
        <f>G27+I27</f>
        <v>128296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446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1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1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41000</v>
      </c>
      <c r="D33" s="4"/>
      <c r="E33" s="4"/>
      <c r="F33" s="11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41000</v>
      </c>
      <c r="D34" s="4"/>
      <c r="E34" s="4"/>
      <c r="F34" s="11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horizontalDpi="4294967293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N37"/>
  <sheetViews>
    <sheetView zoomScaleNormal="100" workbookViewId="0">
      <selection activeCell="F8" sqref="F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5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82</v>
      </c>
      <c r="E3" s="150"/>
      <c r="F3" s="150"/>
      <c r="G3" s="139"/>
      <c r="H3" s="19"/>
      <c r="I3" s="4"/>
      <c r="J3" s="37"/>
      <c r="K3" s="41" t="s">
        <v>23</v>
      </c>
      <c r="L3" s="40">
        <v>42100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56" t="s">
        <v>119</v>
      </c>
      <c r="C6" s="131" t="s">
        <v>102</v>
      </c>
      <c r="D6" s="9">
        <v>42093</v>
      </c>
      <c r="E6" s="9">
        <v>42095</v>
      </c>
      <c r="F6" s="132">
        <v>53099</v>
      </c>
      <c r="G6" s="5">
        <v>280638</v>
      </c>
      <c r="H6" s="5"/>
      <c r="I6" s="5"/>
      <c r="J6" s="5"/>
      <c r="K6" s="5">
        <v>280638</v>
      </c>
      <c r="L6" s="5"/>
      <c r="M6" s="5"/>
      <c r="N6" s="5">
        <f t="shared" ref="N6:N25" si="0">G6+I6</f>
        <v>280638</v>
      </c>
    </row>
    <row r="7" spans="1:14" x14ac:dyDescent="0.25">
      <c r="A7" s="29"/>
      <c r="B7" s="56" t="s">
        <v>120</v>
      </c>
      <c r="C7" s="131" t="s">
        <v>121</v>
      </c>
      <c r="D7" s="9">
        <v>42098</v>
      </c>
      <c r="E7" s="9">
        <v>42100</v>
      </c>
      <c r="F7" s="132">
        <v>53100</v>
      </c>
      <c r="G7" s="5">
        <v>265474.8</v>
      </c>
      <c r="H7" s="5"/>
      <c r="I7" s="5"/>
      <c r="J7" s="5"/>
      <c r="K7" s="5"/>
      <c r="L7" s="5"/>
      <c r="M7" s="5">
        <v>265474.8</v>
      </c>
      <c r="N7" s="5">
        <f t="shared" si="0"/>
        <v>265474.8</v>
      </c>
    </row>
    <row r="8" spans="1:14" x14ac:dyDescent="0.25">
      <c r="A8" s="29"/>
      <c r="B8" s="56" t="s">
        <v>122</v>
      </c>
      <c r="C8" s="28" t="s">
        <v>69</v>
      </c>
      <c r="D8" s="9">
        <v>42100</v>
      </c>
      <c r="E8" s="9">
        <v>42101</v>
      </c>
      <c r="F8" s="132">
        <v>53101</v>
      </c>
      <c r="G8" s="5">
        <v>33480</v>
      </c>
      <c r="H8" s="5"/>
      <c r="I8" s="5"/>
      <c r="J8" s="5"/>
      <c r="K8" s="5">
        <v>33480</v>
      </c>
      <c r="L8" s="5"/>
      <c r="M8" s="5"/>
      <c r="N8" s="5">
        <f t="shared" si="0"/>
        <v>33480</v>
      </c>
    </row>
    <row r="9" spans="1:14" x14ac:dyDescent="0.25">
      <c r="A9" s="29"/>
      <c r="B9" s="56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579592.80000000005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579592.80000000005</v>
      </c>
      <c r="H27" s="16"/>
      <c r="I27" s="5">
        <f>SUM(I6:I26)</f>
        <v>0</v>
      </c>
      <c r="J27" s="5">
        <f>SUM(J6:J26)</f>
        <v>0</v>
      </c>
      <c r="K27" s="5">
        <f>SUM(K6:K26)</f>
        <v>314118</v>
      </c>
      <c r="L27" s="5">
        <f>SUM(L6:L26)</f>
        <v>0</v>
      </c>
      <c r="M27" s="5">
        <f>SUM(M6:M26)</f>
        <v>265474.8</v>
      </c>
      <c r="N27" s="5">
        <f>G27+I27</f>
        <v>579592.80000000005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5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5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55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0</v>
      </c>
      <c r="D34" s="4"/>
      <c r="E34" s="4"/>
      <c r="F34" s="55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N37"/>
  <sheetViews>
    <sheetView zoomScaleNormal="100" workbookViewId="0">
      <selection activeCell="C7" sqref="B5:C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4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113</v>
      </c>
      <c r="E3" s="150"/>
      <c r="F3" s="150"/>
      <c r="G3" s="139"/>
      <c r="H3" s="19"/>
      <c r="I3" s="4"/>
      <c r="J3" s="37"/>
      <c r="K3" s="41" t="s">
        <v>23</v>
      </c>
      <c r="L3" s="40">
        <v>42099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35" t="s">
        <v>114</v>
      </c>
      <c r="C6" s="28" t="s">
        <v>34</v>
      </c>
      <c r="D6" s="23">
        <v>42099</v>
      </c>
      <c r="E6" s="23">
        <v>42100</v>
      </c>
      <c r="F6" s="34">
        <v>53095</v>
      </c>
      <c r="G6" s="21">
        <v>33480</v>
      </c>
      <c r="H6" s="21"/>
      <c r="I6" s="21"/>
      <c r="J6" s="21"/>
      <c r="K6" s="21">
        <v>33480</v>
      </c>
      <c r="L6" s="21"/>
      <c r="M6" s="21"/>
      <c r="N6" s="5">
        <f>G6+L6</f>
        <v>33480</v>
      </c>
    </row>
    <row r="7" spans="1:14" x14ac:dyDescent="0.25">
      <c r="A7" s="29"/>
      <c r="B7" s="27" t="s">
        <v>115</v>
      </c>
      <c r="C7" s="28" t="s">
        <v>49</v>
      </c>
      <c r="D7" s="23">
        <v>42099</v>
      </c>
      <c r="E7" s="23">
        <v>42102</v>
      </c>
      <c r="F7" s="34">
        <v>53096</v>
      </c>
      <c r="G7" s="21">
        <v>213840</v>
      </c>
      <c r="H7" s="21"/>
      <c r="I7" s="21"/>
      <c r="J7" s="21"/>
      <c r="K7" s="21">
        <v>213840</v>
      </c>
      <c r="L7" s="21"/>
      <c r="M7" s="21"/>
      <c r="N7" s="5">
        <f>G7+I7</f>
        <v>213840</v>
      </c>
    </row>
    <row r="8" spans="1:14" x14ac:dyDescent="0.25">
      <c r="A8" s="29"/>
      <c r="B8" s="35" t="s">
        <v>116</v>
      </c>
      <c r="C8" s="28" t="s">
        <v>117</v>
      </c>
      <c r="D8" s="23">
        <v>42099</v>
      </c>
      <c r="E8" s="23">
        <v>42100</v>
      </c>
      <c r="F8" s="34">
        <v>53097</v>
      </c>
      <c r="G8" s="21">
        <v>16200</v>
      </c>
      <c r="H8" s="21"/>
      <c r="I8" s="21"/>
      <c r="J8" s="21">
        <v>16200</v>
      </c>
      <c r="K8" s="21"/>
      <c r="L8" s="21"/>
      <c r="M8" s="21"/>
      <c r="N8" s="5">
        <f t="shared" ref="N8:N25" si="0">G8+I8</f>
        <v>16200</v>
      </c>
    </row>
    <row r="9" spans="1:14" x14ac:dyDescent="0.25">
      <c r="A9" s="29"/>
      <c r="B9" s="35" t="s">
        <v>118</v>
      </c>
      <c r="C9" s="28" t="s">
        <v>117</v>
      </c>
      <c r="D9" s="23">
        <v>42099</v>
      </c>
      <c r="E9" s="23">
        <v>42100</v>
      </c>
      <c r="F9" s="34">
        <v>53098</v>
      </c>
      <c r="G9" s="21">
        <v>8100</v>
      </c>
      <c r="H9" s="21"/>
      <c r="I9" s="21"/>
      <c r="J9" s="21"/>
      <c r="K9" s="21">
        <v>8100</v>
      </c>
      <c r="L9" s="21"/>
      <c r="M9" s="21"/>
      <c r="N9" s="5">
        <f t="shared" si="0"/>
        <v>8100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271620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271620</v>
      </c>
      <c r="H27" s="16"/>
      <c r="I27" s="5">
        <f>SUM(I6:I26)</f>
        <v>0</v>
      </c>
      <c r="J27" s="5">
        <f>SUM(J6:J26)</f>
        <v>16200</v>
      </c>
      <c r="K27" s="5">
        <f>SUM(K6:K26)</f>
        <v>255420</v>
      </c>
      <c r="L27" s="5">
        <f>SUM(L6:L26)</f>
        <v>0</v>
      </c>
      <c r="M27" s="5">
        <f>SUM(M6:M26)</f>
        <v>0</v>
      </c>
      <c r="N27" s="5">
        <f>G27+I27</f>
        <v>271620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10</v>
      </c>
      <c r="D31" s="4"/>
      <c r="E31" s="4"/>
      <c r="F31" s="5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5400</v>
      </c>
      <c r="D32" s="4"/>
      <c r="E32" s="4"/>
      <c r="F32" s="5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10800</v>
      </c>
      <c r="D33" s="4"/>
      <c r="E33" s="4"/>
      <c r="F33" s="5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16200</v>
      </c>
      <c r="D34" s="4"/>
      <c r="E34" s="4"/>
      <c r="F34" s="5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N37"/>
  <sheetViews>
    <sheetView zoomScaleNormal="100" workbookViewId="0">
      <selection activeCell="B7" sqref="B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105</v>
      </c>
      <c r="E3" s="150"/>
      <c r="F3" s="150"/>
      <c r="G3" s="139"/>
      <c r="H3" s="19"/>
      <c r="I3" s="4"/>
      <c r="J3" s="37"/>
      <c r="K3" s="41" t="s">
        <v>23</v>
      </c>
      <c r="L3" s="40">
        <v>42099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107</v>
      </c>
      <c r="C6" s="28" t="s">
        <v>108</v>
      </c>
      <c r="D6" s="23">
        <v>42097</v>
      </c>
      <c r="E6" s="23">
        <v>42099</v>
      </c>
      <c r="F6" s="34">
        <v>53091</v>
      </c>
      <c r="G6" s="21">
        <v>492480</v>
      </c>
      <c r="H6" s="21"/>
      <c r="I6" s="21"/>
      <c r="J6" s="21"/>
      <c r="K6" s="21"/>
      <c r="L6" s="21"/>
      <c r="M6" s="21">
        <v>492480</v>
      </c>
      <c r="N6" s="5">
        <f t="shared" ref="N6:N25" si="0">G6+I6</f>
        <v>492480</v>
      </c>
    </row>
    <row r="7" spans="1:14" x14ac:dyDescent="0.25">
      <c r="A7" s="29"/>
      <c r="B7" s="27" t="s">
        <v>109</v>
      </c>
      <c r="C7" s="28" t="s">
        <v>110</v>
      </c>
      <c r="D7" s="23">
        <v>42098</v>
      </c>
      <c r="E7" s="23">
        <v>42099</v>
      </c>
      <c r="F7" s="34">
        <v>53092</v>
      </c>
      <c r="G7" s="21">
        <v>29565</v>
      </c>
      <c r="H7" s="21"/>
      <c r="I7" s="21"/>
      <c r="J7" s="21"/>
      <c r="K7" s="21"/>
      <c r="L7" s="21"/>
      <c r="M7" s="21">
        <v>29565</v>
      </c>
      <c r="N7" s="5">
        <f t="shared" si="0"/>
        <v>29565</v>
      </c>
    </row>
    <row r="8" spans="1:14" x14ac:dyDescent="0.25">
      <c r="A8" s="29"/>
      <c r="B8" s="35" t="s">
        <v>111</v>
      </c>
      <c r="C8" s="28" t="s">
        <v>49</v>
      </c>
      <c r="D8" s="23">
        <v>42099</v>
      </c>
      <c r="E8" s="23">
        <v>42100</v>
      </c>
      <c r="F8" s="34">
        <v>53093</v>
      </c>
      <c r="G8" s="21">
        <v>33480</v>
      </c>
      <c r="H8" s="21"/>
      <c r="I8" s="21"/>
      <c r="J8" s="21"/>
      <c r="K8" s="21">
        <v>33480</v>
      </c>
      <c r="L8" s="21"/>
      <c r="M8" s="21"/>
      <c r="N8" s="5">
        <f t="shared" si="0"/>
        <v>33480</v>
      </c>
    </row>
    <row r="9" spans="1:14" x14ac:dyDescent="0.25">
      <c r="A9" s="29"/>
      <c r="B9" s="35" t="s">
        <v>112</v>
      </c>
      <c r="C9" s="28" t="s">
        <v>34</v>
      </c>
      <c r="D9" s="23"/>
      <c r="E9" s="23"/>
      <c r="F9" s="34">
        <v>53094</v>
      </c>
      <c r="G9" s="21"/>
      <c r="H9" s="21" t="s">
        <v>38</v>
      </c>
      <c r="I9" s="21">
        <v>3200</v>
      </c>
      <c r="J9" s="21">
        <v>3200</v>
      </c>
      <c r="K9" s="21"/>
      <c r="L9" s="21"/>
      <c r="M9" s="21"/>
      <c r="N9" s="5">
        <f t="shared" si="0"/>
        <v>3200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558725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555525</v>
      </c>
      <c r="H27" s="16"/>
      <c r="I27" s="5">
        <f>SUM(I6:I26)</f>
        <v>3200</v>
      </c>
      <c r="J27" s="5">
        <f>SUM(J6:J26)</f>
        <v>3200</v>
      </c>
      <c r="K27" s="5">
        <f>SUM(K6:K26)</f>
        <v>33480</v>
      </c>
      <c r="L27" s="5">
        <f>SUM(L6:L26)</f>
        <v>0</v>
      </c>
      <c r="M27" s="5">
        <f>SUM(M6:M26)</f>
        <v>522045</v>
      </c>
      <c r="N27" s="5">
        <f>G27+I27</f>
        <v>558725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3200</v>
      </c>
      <c r="D33" s="4"/>
      <c r="E33" s="4"/>
      <c r="F33" s="5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3200</v>
      </c>
      <c r="D34" s="4"/>
      <c r="E34" s="4"/>
      <c r="F34" s="5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N37"/>
  <sheetViews>
    <sheetView zoomScaleNormal="100" workbookViewId="0">
      <selection activeCell="F16" sqref="F16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2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105</v>
      </c>
      <c r="E3" s="150"/>
      <c r="F3" s="150"/>
      <c r="G3" s="139"/>
      <c r="H3" s="19"/>
      <c r="I3" s="4"/>
      <c r="J3" s="37"/>
      <c r="K3" s="41" t="s">
        <v>23</v>
      </c>
      <c r="L3" s="40">
        <v>42098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104</v>
      </c>
      <c r="C6" s="28" t="s">
        <v>44</v>
      </c>
      <c r="D6" s="23">
        <v>42097</v>
      </c>
      <c r="E6" s="23">
        <v>42098</v>
      </c>
      <c r="F6" s="34">
        <v>53089</v>
      </c>
      <c r="G6" s="21">
        <v>24715.8</v>
      </c>
      <c r="H6" s="21"/>
      <c r="I6" s="21"/>
      <c r="J6" s="21"/>
      <c r="K6" s="21">
        <v>24715.8</v>
      </c>
      <c r="L6" s="21"/>
      <c r="M6" s="21"/>
      <c r="N6" s="5">
        <f t="shared" ref="N6:N25" si="0">G6+I6</f>
        <v>24715.8</v>
      </c>
    </row>
    <row r="7" spans="1:14" x14ac:dyDescent="0.25">
      <c r="A7" s="29"/>
      <c r="B7" s="27" t="s">
        <v>106</v>
      </c>
      <c r="C7" s="28" t="s">
        <v>34</v>
      </c>
      <c r="D7" s="23"/>
      <c r="E7" s="23"/>
      <c r="F7" s="34">
        <v>53090</v>
      </c>
      <c r="G7" s="21"/>
      <c r="H7" s="21" t="s">
        <v>38</v>
      </c>
      <c r="I7" s="21">
        <v>4800</v>
      </c>
      <c r="J7" s="21">
        <v>4800</v>
      </c>
      <c r="K7" s="21"/>
      <c r="L7" s="21"/>
      <c r="M7" s="21"/>
      <c r="N7" s="5">
        <f t="shared" si="0"/>
        <v>4800</v>
      </c>
    </row>
    <row r="8" spans="1:14" x14ac:dyDescent="0.25">
      <c r="A8" s="29"/>
      <c r="B8" s="35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29515.8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24715.8</v>
      </c>
      <c r="H27" s="16"/>
      <c r="I27" s="5">
        <f>SUM(I6:I26)</f>
        <v>4800</v>
      </c>
      <c r="J27" s="5">
        <f>SUM(J6:J26)</f>
        <v>4800</v>
      </c>
      <c r="K27" s="5">
        <f>SUM(K6:K26)</f>
        <v>24715.8</v>
      </c>
      <c r="L27" s="5">
        <f>SUM(L6:L26)</f>
        <v>0</v>
      </c>
      <c r="M27" s="5">
        <f>SUM(M6:M26)</f>
        <v>0</v>
      </c>
      <c r="N27" s="5">
        <f>G27+I27</f>
        <v>29515.8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2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2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4800</v>
      </c>
      <c r="D33" s="4"/>
      <c r="E33" s="4"/>
      <c r="F33" s="52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4800</v>
      </c>
      <c r="D34" s="4"/>
      <c r="E34" s="4"/>
      <c r="F34" s="52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37"/>
  <sheetViews>
    <sheetView zoomScaleNormal="100" workbookViewId="0">
      <selection activeCell="F7" sqref="B7: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1"/>
      <c r="L2" s="4"/>
      <c r="M2" s="4"/>
      <c r="N2" s="4"/>
    </row>
    <row r="3" spans="1:14" x14ac:dyDescent="0.25">
      <c r="A3" s="4"/>
      <c r="B3" s="138" t="s">
        <v>24</v>
      </c>
      <c r="C3" s="150"/>
      <c r="D3" s="150"/>
      <c r="E3" s="150"/>
      <c r="F3" s="150"/>
      <c r="G3" s="139"/>
      <c r="H3" s="19"/>
      <c r="I3" s="4"/>
      <c r="J3" s="37"/>
      <c r="K3" s="41" t="s">
        <v>23</v>
      </c>
      <c r="L3" s="40">
        <v>42098</v>
      </c>
      <c r="M3" s="39"/>
      <c r="N3" s="36" t="s">
        <v>31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101</v>
      </c>
      <c r="C6" s="28" t="s">
        <v>102</v>
      </c>
      <c r="D6" s="23">
        <v>42095</v>
      </c>
      <c r="E6" s="23">
        <v>42098</v>
      </c>
      <c r="F6" s="34">
        <v>53087</v>
      </c>
      <c r="G6" s="21">
        <v>68752.800000000003</v>
      </c>
      <c r="H6" s="21"/>
      <c r="I6" s="21"/>
      <c r="J6" s="21"/>
      <c r="K6" s="21">
        <v>68752.800000000003</v>
      </c>
      <c r="L6" s="21"/>
      <c r="M6" s="21"/>
      <c r="N6" s="5">
        <f t="shared" ref="N6:N25" si="0">G6+I6</f>
        <v>68752.800000000003</v>
      </c>
    </row>
    <row r="7" spans="1:14" x14ac:dyDescent="0.25">
      <c r="A7" s="29"/>
      <c r="B7" s="27" t="s">
        <v>103</v>
      </c>
      <c r="C7" s="28" t="s">
        <v>71</v>
      </c>
      <c r="D7" s="23">
        <v>42098</v>
      </c>
      <c r="E7" s="23">
        <v>42099</v>
      </c>
      <c r="F7" s="34">
        <v>53088</v>
      </c>
      <c r="G7" s="21">
        <v>33480</v>
      </c>
      <c r="H7" s="21"/>
      <c r="I7" s="21"/>
      <c r="J7" s="21"/>
      <c r="K7" s="21">
        <v>33480</v>
      </c>
      <c r="L7" s="21"/>
      <c r="M7" s="21"/>
      <c r="N7" s="5">
        <f t="shared" si="0"/>
        <v>33480</v>
      </c>
    </row>
    <row r="8" spans="1:14" x14ac:dyDescent="0.25">
      <c r="A8" s="29"/>
      <c r="B8" s="35"/>
      <c r="C8" s="28"/>
      <c r="D8" s="23"/>
      <c r="E8" s="23"/>
      <c r="F8" s="34"/>
      <c r="G8" s="21"/>
      <c r="H8" s="21"/>
      <c r="I8" s="21"/>
      <c r="J8" s="21"/>
      <c r="K8" s="21"/>
      <c r="L8" s="21"/>
      <c r="M8" s="21"/>
      <c r="N8" s="5">
        <f t="shared" si="0"/>
        <v>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102232.8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102232.8</v>
      </c>
      <c r="H27" s="16"/>
      <c r="I27" s="5">
        <f>SUM(I6:I26)</f>
        <v>0</v>
      </c>
      <c r="J27" s="5">
        <f>SUM(J6:J26)</f>
        <v>0</v>
      </c>
      <c r="K27" s="5">
        <f>SUM(K6:K26)</f>
        <v>102232.8</v>
      </c>
      <c r="L27" s="5">
        <f>SUM(L6:L26)</f>
        <v>0</v>
      </c>
      <c r="M27" s="5">
        <f>SUM(M6:M26)</f>
        <v>0</v>
      </c>
      <c r="N27" s="5">
        <f>G27+I27</f>
        <v>102232.8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51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0</v>
      </c>
      <c r="D32" s="4"/>
      <c r="E32" s="4"/>
      <c r="F32" s="51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0</v>
      </c>
      <c r="D33" s="4"/>
      <c r="E33" s="4"/>
      <c r="F33" s="51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0</v>
      </c>
      <c r="D34" s="4"/>
      <c r="E34" s="4"/>
      <c r="F34" s="51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7"/>
  <sheetViews>
    <sheetView zoomScaleNormal="100" workbookViewId="0">
      <selection activeCell="F9" sqref="B9:F9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50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91</v>
      </c>
      <c r="E3" s="150"/>
      <c r="F3" s="150"/>
      <c r="G3" s="139"/>
      <c r="H3" s="19"/>
      <c r="I3" s="4"/>
      <c r="J3" s="37"/>
      <c r="K3" s="41" t="s">
        <v>23</v>
      </c>
      <c r="L3" s="40">
        <v>42097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92</v>
      </c>
      <c r="C6" s="28" t="s">
        <v>69</v>
      </c>
      <c r="D6" s="23">
        <v>42097</v>
      </c>
      <c r="E6" s="23">
        <v>42098</v>
      </c>
      <c r="F6" s="34">
        <v>53079</v>
      </c>
      <c r="G6" s="21">
        <v>53870</v>
      </c>
      <c r="H6" s="21"/>
      <c r="I6" s="21"/>
      <c r="J6" s="21"/>
      <c r="K6" s="21">
        <v>53780</v>
      </c>
      <c r="L6" s="21"/>
      <c r="M6" s="21"/>
      <c r="N6" s="5">
        <f t="shared" ref="N6:N25" si="0">G6+I6</f>
        <v>53870</v>
      </c>
    </row>
    <row r="7" spans="1:14" x14ac:dyDescent="0.25">
      <c r="A7" s="29"/>
      <c r="B7" s="27" t="s">
        <v>93</v>
      </c>
      <c r="C7" s="28" t="s">
        <v>49</v>
      </c>
      <c r="D7" s="23"/>
      <c r="E7" s="23"/>
      <c r="F7" s="34">
        <v>53080</v>
      </c>
      <c r="G7" s="21"/>
      <c r="H7" s="32" t="s">
        <v>98</v>
      </c>
      <c r="I7" s="21">
        <v>96120</v>
      </c>
      <c r="J7" s="21"/>
      <c r="K7" s="21">
        <v>96120</v>
      </c>
      <c r="L7" s="21"/>
      <c r="M7" s="21"/>
      <c r="N7" s="5">
        <f t="shared" si="0"/>
        <v>96120</v>
      </c>
    </row>
    <row r="8" spans="1:14" x14ac:dyDescent="0.25">
      <c r="A8" s="29"/>
      <c r="B8" s="35" t="s">
        <v>94</v>
      </c>
      <c r="C8" s="28" t="s">
        <v>69</v>
      </c>
      <c r="D8" s="23">
        <v>42097</v>
      </c>
      <c r="E8" s="23">
        <v>42098</v>
      </c>
      <c r="F8" s="34">
        <v>53081</v>
      </c>
      <c r="G8" s="21">
        <v>95040</v>
      </c>
      <c r="H8" s="21"/>
      <c r="I8" s="21"/>
      <c r="J8" s="21">
        <v>95040</v>
      </c>
      <c r="K8" s="21"/>
      <c r="L8" s="21"/>
      <c r="M8" s="21"/>
      <c r="N8" s="5">
        <f t="shared" si="0"/>
        <v>95040</v>
      </c>
    </row>
    <row r="9" spans="1:14" x14ac:dyDescent="0.25">
      <c r="A9" s="29"/>
      <c r="B9" s="35" t="s">
        <v>96</v>
      </c>
      <c r="C9" s="28" t="s">
        <v>69</v>
      </c>
      <c r="D9" s="23">
        <v>42097</v>
      </c>
      <c r="E9" s="23">
        <v>42098</v>
      </c>
      <c r="F9" s="34">
        <v>53082</v>
      </c>
      <c r="G9" s="21">
        <v>47520</v>
      </c>
      <c r="H9" s="21"/>
      <c r="I9" s="21"/>
      <c r="J9" s="21"/>
      <c r="K9" s="21">
        <v>47520</v>
      </c>
      <c r="L9" s="21"/>
      <c r="M9" s="21"/>
      <c r="N9" s="5">
        <f t="shared" si="0"/>
        <v>47520</v>
      </c>
    </row>
    <row r="10" spans="1:14" x14ac:dyDescent="0.25">
      <c r="A10" s="29"/>
      <c r="B10" s="35" t="s">
        <v>94</v>
      </c>
      <c r="C10" s="28" t="s">
        <v>69</v>
      </c>
      <c r="D10" s="23"/>
      <c r="E10" s="23"/>
      <c r="F10" s="34">
        <v>53084</v>
      </c>
      <c r="G10" s="21"/>
      <c r="H10" s="32" t="s">
        <v>99</v>
      </c>
      <c r="I10" s="21">
        <v>79920</v>
      </c>
      <c r="J10" s="21">
        <v>79920</v>
      </c>
      <c r="K10" s="21"/>
      <c r="L10" s="21"/>
      <c r="M10" s="21"/>
      <c r="N10" s="5">
        <f t="shared" si="0"/>
        <v>79920</v>
      </c>
    </row>
    <row r="11" spans="1:14" x14ac:dyDescent="0.25">
      <c r="A11" s="29"/>
      <c r="B11" s="35" t="s">
        <v>94</v>
      </c>
      <c r="C11" s="28" t="s">
        <v>69</v>
      </c>
      <c r="D11" s="23"/>
      <c r="E11" s="23"/>
      <c r="F11" s="32">
        <v>53085</v>
      </c>
      <c r="G11" s="21"/>
      <c r="H11" s="32" t="s">
        <v>100</v>
      </c>
      <c r="I11" s="21">
        <v>48600</v>
      </c>
      <c r="J11" s="21">
        <v>48600</v>
      </c>
      <c r="K11" s="21"/>
      <c r="L11" s="21"/>
      <c r="M11" s="21"/>
      <c r="N11" s="5">
        <f t="shared" si="0"/>
        <v>48600</v>
      </c>
    </row>
    <row r="12" spans="1:14" x14ac:dyDescent="0.25">
      <c r="A12" s="29"/>
      <c r="B12" s="27" t="s">
        <v>97</v>
      </c>
      <c r="C12" s="33" t="s">
        <v>69</v>
      </c>
      <c r="D12" s="23"/>
      <c r="E12" s="23"/>
      <c r="F12" s="32">
        <v>53086</v>
      </c>
      <c r="G12" s="21"/>
      <c r="H12" s="21" t="s">
        <v>38</v>
      </c>
      <c r="I12" s="21">
        <v>1000</v>
      </c>
      <c r="J12" s="31">
        <v>1000</v>
      </c>
      <c r="K12" s="21"/>
      <c r="L12" s="21"/>
      <c r="M12" s="21"/>
      <c r="N12" s="5">
        <f t="shared" si="0"/>
        <v>1000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422070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196430</v>
      </c>
      <c r="H27" s="16"/>
      <c r="I27" s="5">
        <f>SUM(I6:I26)</f>
        <v>225640</v>
      </c>
      <c r="J27" s="5">
        <f>SUM(J6:J26)</f>
        <v>224560</v>
      </c>
      <c r="K27" s="5">
        <f>SUM(K6:K26)</f>
        <v>197420</v>
      </c>
      <c r="L27" s="5">
        <f>SUM(L6:L26)</f>
        <v>0</v>
      </c>
      <c r="M27" s="5">
        <f>SUM(M6:M26)</f>
        <v>0</v>
      </c>
      <c r="N27" s="5">
        <f>G27+I27</f>
        <v>422070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95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400</v>
      </c>
      <c r="D31" s="4"/>
      <c r="E31" s="4"/>
      <c r="F31" s="5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216000</v>
      </c>
      <c r="D32" s="4"/>
      <c r="E32" s="4"/>
      <c r="F32" s="5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8560</v>
      </c>
      <c r="D33" s="4"/>
      <c r="E33" s="4"/>
      <c r="F33" s="5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224560</v>
      </c>
      <c r="D34" s="4"/>
      <c r="E34" s="4"/>
      <c r="F34" s="5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37"/>
  <sheetViews>
    <sheetView zoomScaleNormal="100" workbookViewId="0">
      <selection activeCell="F10" sqref="F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49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82</v>
      </c>
      <c r="E3" s="150"/>
      <c r="F3" s="150"/>
      <c r="G3" s="139"/>
      <c r="H3" s="19"/>
      <c r="I3" s="4"/>
      <c r="J3" s="37"/>
      <c r="K3" s="41" t="s">
        <v>23</v>
      </c>
      <c r="L3" s="40">
        <v>42097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75</v>
      </c>
      <c r="C6" s="28" t="s">
        <v>83</v>
      </c>
      <c r="D6" s="23">
        <v>42096</v>
      </c>
      <c r="E6" s="23">
        <v>42097</v>
      </c>
      <c r="F6" s="34">
        <v>53071</v>
      </c>
      <c r="G6" s="21">
        <v>58320</v>
      </c>
      <c r="H6" s="21"/>
      <c r="I6" s="21"/>
      <c r="J6" s="21"/>
      <c r="K6" s="21">
        <v>58320</v>
      </c>
      <c r="L6" s="21"/>
      <c r="M6" s="21"/>
      <c r="N6" s="5">
        <f t="shared" ref="N6:N25" si="0">G6+I6</f>
        <v>58320</v>
      </c>
    </row>
    <row r="7" spans="1:14" x14ac:dyDescent="0.25">
      <c r="A7" s="29"/>
      <c r="B7" s="27" t="s">
        <v>84</v>
      </c>
      <c r="C7" s="28" t="s">
        <v>69</v>
      </c>
      <c r="D7" s="23">
        <v>42097</v>
      </c>
      <c r="E7" s="23">
        <v>42098</v>
      </c>
      <c r="F7" s="34">
        <v>53072</v>
      </c>
      <c r="G7" s="21">
        <v>47520</v>
      </c>
      <c r="H7" s="21"/>
      <c r="I7" s="21"/>
      <c r="J7" s="21"/>
      <c r="K7" s="21">
        <v>47520</v>
      </c>
      <c r="L7" s="21"/>
      <c r="M7" s="21"/>
      <c r="N7" s="5">
        <f t="shared" si="0"/>
        <v>47520</v>
      </c>
    </row>
    <row r="8" spans="1:14" x14ac:dyDescent="0.25">
      <c r="A8" s="29"/>
      <c r="B8" s="35" t="s">
        <v>85</v>
      </c>
      <c r="C8" s="28" t="s">
        <v>69</v>
      </c>
      <c r="D8" s="23">
        <v>42096</v>
      </c>
      <c r="E8" s="23">
        <v>42098</v>
      </c>
      <c r="F8" s="34">
        <v>53073</v>
      </c>
      <c r="G8" s="21">
        <v>117720</v>
      </c>
      <c r="H8" s="21"/>
      <c r="I8" s="21"/>
      <c r="J8" s="21"/>
      <c r="K8" s="21">
        <v>58860</v>
      </c>
      <c r="L8" s="21"/>
      <c r="M8" s="21">
        <v>58860</v>
      </c>
      <c r="N8" s="5">
        <f t="shared" si="0"/>
        <v>117720</v>
      </c>
    </row>
    <row r="9" spans="1:14" x14ac:dyDescent="0.25">
      <c r="A9" s="29"/>
      <c r="B9" s="35" t="s">
        <v>86</v>
      </c>
      <c r="C9" s="28" t="s">
        <v>87</v>
      </c>
      <c r="D9" s="23">
        <v>42097</v>
      </c>
      <c r="E9" s="23">
        <v>42100</v>
      </c>
      <c r="F9" s="34">
        <v>53074</v>
      </c>
      <c r="G9" s="21">
        <v>160855.20000000001</v>
      </c>
      <c r="H9" s="21"/>
      <c r="I9" s="21"/>
      <c r="J9" s="21"/>
      <c r="K9" s="21">
        <v>160855.20000000001</v>
      </c>
      <c r="L9" s="21"/>
      <c r="M9" s="21"/>
      <c r="N9" s="5">
        <f t="shared" si="0"/>
        <v>160855.20000000001</v>
      </c>
    </row>
    <row r="10" spans="1:14" x14ac:dyDescent="0.25">
      <c r="A10" s="29"/>
      <c r="B10" s="35" t="s">
        <v>88</v>
      </c>
      <c r="C10" s="28" t="s">
        <v>74</v>
      </c>
      <c r="D10" s="23">
        <v>42097</v>
      </c>
      <c r="E10" s="23">
        <v>42099</v>
      </c>
      <c r="F10" s="34">
        <v>53075</v>
      </c>
      <c r="G10" s="21">
        <v>87868.800000000003</v>
      </c>
      <c r="H10" s="21"/>
      <c r="I10" s="21"/>
      <c r="J10" s="21"/>
      <c r="K10" s="21">
        <v>87868.800000000003</v>
      </c>
      <c r="L10" s="21"/>
      <c r="M10" s="21"/>
      <c r="N10" s="5">
        <f t="shared" si="0"/>
        <v>87868.800000000003</v>
      </c>
    </row>
    <row r="11" spans="1:14" x14ac:dyDescent="0.25">
      <c r="A11" s="29"/>
      <c r="B11" s="27" t="s">
        <v>88</v>
      </c>
      <c r="C11" s="28" t="s">
        <v>74</v>
      </c>
      <c r="D11" s="23">
        <v>42097</v>
      </c>
      <c r="E11" s="23">
        <v>42099</v>
      </c>
      <c r="F11" s="32">
        <v>53076</v>
      </c>
      <c r="G11" s="21">
        <v>87868.800000000003</v>
      </c>
      <c r="H11" s="21"/>
      <c r="I11" s="21"/>
      <c r="J11" s="21"/>
      <c r="K11" s="21">
        <v>87868.800000000003</v>
      </c>
      <c r="L11" s="21"/>
      <c r="M11" s="21"/>
      <c r="N11" s="5">
        <f t="shared" si="0"/>
        <v>87868.800000000003</v>
      </c>
    </row>
    <row r="12" spans="1:14" x14ac:dyDescent="0.25">
      <c r="A12" s="29"/>
      <c r="B12" s="27" t="s">
        <v>89</v>
      </c>
      <c r="C12" s="33" t="s">
        <v>69</v>
      </c>
      <c r="D12" s="23"/>
      <c r="E12" s="23"/>
      <c r="F12" s="32">
        <v>53077</v>
      </c>
      <c r="G12" s="21"/>
      <c r="H12" s="21" t="s">
        <v>38</v>
      </c>
      <c r="I12" s="21">
        <v>3600</v>
      </c>
      <c r="J12" s="31">
        <v>3600</v>
      </c>
      <c r="K12" s="21"/>
      <c r="L12" s="21"/>
      <c r="M12" s="21"/>
      <c r="N12" s="5">
        <f t="shared" si="0"/>
        <v>3600</v>
      </c>
    </row>
    <row r="13" spans="1:14" x14ac:dyDescent="0.25">
      <c r="A13" s="29"/>
      <c r="B13" s="27" t="s">
        <v>68</v>
      </c>
      <c r="C13" s="28" t="s">
        <v>69</v>
      </c>
      <c r="D13" s="23"/>
      <c r="E13" s="23"/>
      <c r="F13" s="22">
        <v>53078</v>
      </c>
      <c r="G13" s="21">
        <v>25920</v>
      </c>
      <c r="H13" s="21"/>
      <c r="I13" s="21"/>
      <c r="J13" s="21">
        <v>25920</v>
      </c>
      <c r="K13" s="21"/>
      <c r="L13" s="21"/>
      <c r="M13" s="21"/>
      <c r="N13" s="5">
        <f t="shared" si="0"/>
        <v>25920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589672.80000000005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586072.80000000005</v>
      </c>
      <c r="H27" s="16"/>
      <c r="I27" s="5">
        <f>SUM(I6:I26)</f>
        <v>3600</v>
      </c>
      <c r="J27" s="5">
        <f>SUM(J6:J26)</f>
        <v>29520</v>
      </c>
      <c r="K27" s="5">
        <f>SUM(K6:K26)</f>
        <v>501292.79999999999</v>
      </c>
      <c r="L27" s="5">
        <f>SUM(L6:L26)</f>
        <v>0</v>
      </c>
      <c r="M27" s="5">
        <f>SUM(M6:M26)</f>
        <v>58860</v>
      </c>
      <c r="N27" s="5">
        <f>G27+I27</f>
        <v>589672.80000000005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90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40</v>
      </c>
      <c r="D31" s="4"/>
      <c r="E31" s="4"/>
      <c r="F31" s="49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21600</v>
      </c>
      <c r="D32" s="4"/>
      <c r="E32" s="4"/>
      <c r="F32" s="49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7920</v>
      </c>
      <c r="D33" s="4"/>
      <c r="E33" s="4"/>
      <c r="F33" s="49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29520</v>
      </c>
      <c r="D34" s="4"/>
      <c r="E34" s="4"/>
      <c r="F34" s="49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37"/>
  <sheetViews>
    <sheetView zoomScaleNormal="100" workbookViewId="0">
      <selection activeCell="F10" sqref="D10:F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48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62</v>
      </c>
      <c r="E3" s="150"/>
      <c r="F3" s="150"/>
      <c r="G3" s="139"/>
      <c r="H3" s="19"/>
      <c r="I3" s="4"/>
      <c r="J3" s="37"/>
      <c r="K3" s="41" t="s">
        <v>23</v>
      </c>
      <c r="L3" s="40">
        <v>42096</v>
      </c>
      <c r="M3" s="39"/>
      <c r="N3" s="36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63</v>
      </c>
      <c r="C6" s="28" t="s">
        <v>64</v>
      </c>
      <c r="D6" s="23">
        <v>42096</v>
      </c>
      <c r="E6" s="23">
        <v>42097</v>
      </c>
      <c r="F6" s="34">
        <v>53058</v>
      </c>
      <c r="G6" s="21">
        <v>35100</v>
      </c>
      <c r="H6" s="21"/>
      <c r="I6" s="21"/>
      <c r="J6" s="21">
        <v>35100</v>
      </c>
      <c r="K6" s="21"/>
      <c r="L6" s="21"/>
      <c r="M6" s="21"/>
      <c r="N6" s="5">
        <f t="shared" ref="N6:N25" si="0">G6+I6</f>
        <v>35100</v>
      </c>
    </row>
    <row r="7" spans="1:14" x14ac:dyDescent="0.25">
      <c r="A7" s="29"/>
      <c r="B7" s="27" t="s">
        <v>65</v>
      </c>
      <c r="C7" s="28" t="s">
        <v>66</v>
      </c>
      <c r="D7" s="23">
        <v>42096</v>
      </c>
      <c r="E7" s="23">
        <v>42097</v>
      </c>
      <c r="F7" s="34">
        <v>53059</v>
      </c>
      <c r="G7" s="21">
        <v>33480</v>
      </c>
      <c r="H7" s="21"/>
      <c r="I7" s="21"/>
      <c r="J7" s="21">
        <v>16740</v>
      </c>
      <c r="K7" s="21"/>
      <c r="L7" s="21"/>
      <c r="M7" s="21">
        <v>16740</v>
      </c>
      <c r="N7" s="5">
        <f t="shared" si="0"/>
        <v>33480</v>
      </c>
    </row>
    <row r="8" spans="1:14" x14ac:dyDescent="0.25">
      <c r="A8" s="29"/>
      <c r="B8" s="35" t="s">
        <v>67</v>
      </c>
      <c r="C8" s="28" t="s">
        <v>66</v>
      </c>
      <c r="D8" s="23">
        <v>42096</v>
      </c>
      <c r="E8" s="23">
        <v>42097</v>
      </c>
      <c r="F8" s="34">
        <v>53060</v>
      </c>
      <c r="G8" s="21">
        <v>41364</v>
      </c>
      <c r="H8" s="21"/>
      <c r="I8" s="21"/>
      <c r="J8" s="21"/>
      <c r="K8" s="21">
        <v>20682</v>
      </c>
      <c r="L8" s="21"/>
      <c r="M8" s="21">
        <v>20682</v>
      </c>
      <c r="N8" s="5">
        <f t="shared" si="0"/>
        <v>41364</v>
      </c>
    </row>
    <row r="9" spans="1:14" x14ac:dyDescent="0.25">
      <c r="A9" s="29"/>
      <c r="B9" s="35" t="s">
        <v>68</v>
      </c>
      <c r="C9" s="28" t="s">
        <v>69</v>
      </c>
      <c r="D9" s="23">
        <v>42096</v>
      </c>
      <c r="E9" s="23">
        <v>42097</v>
      </c>
      <c r="F9" s="34">
        <v>53061</v>
      </c>
      <c r="G9" s="21">
        <v>51000</v>
      </c>
      <c r="H9" s="21"/>
      <c r="I9" s="21"/>
      <c r="J9" s="21">
        <v>51000</v>
      </c>
      <c r="K9" s="21"/>
      <c r="L9" s="21"/>
      <c r="M9" s="21"/>
      <c r="N9" s="5">
        <f t="shared" si="0"/>
        <v>51000</v>
      </c>
    </row>
    <row r="10" spans="1:14" x14ac:dyDescent="0.25">
      <c r="A10" s="29"/>
      <c r="B10" s="35" t="s">
        <v>70</v>
      </c>
      <c r="C10" s="28" t="s">
        <v>71</v>
      </c>
      <c r="D10" s="23">
        <v>42097</v>
      </c>
      <c r="E10" s="23">
        <v>42098</v>
      </c>
      <c r="F10" s="34">
        <v>53062</v>
      </c>
      <c r="G10" s="21">
        <v>35640</v>
      </c>
      <c r="H10" s="21"/>
      <c r="I10" s="21"/>
      <c r="J10" s="21"/>
      <c r="K10" s="21">
        <v>35640</v>
      </c>
      <c r="L10" s="21"/>
      <c r="M10" s="21"/>
      <c r="N10" s="5">
        <f t="shared" si="0"/>
        <v>35640</v>
      </c>
    </row>
    <row r="11" spans="1:14" x14ac:dyDescent="0.25">
      <c r="A11" s="29"/>
      <c r="B11" s="27" t="s">
        <v>72</v>
      </c>
      <c r="C11" s="28" t="s">
        <v>69</v>
      </c>
      <c r="D11" s="23">
        <v>42096</v>
      </c>
      <c r="E11" s="23">
        <v>42097</v>
      </c>
      <c r="F11" s="32">
        <v>53063</v>
      </c>
      <c r="G11" s="21">
        <v>47520</v>
      </c>
      <c r="H11" s="21"/>
      <c r="I11" s="21"/>
      <c r="J11" s="21"/>
      <c r="K11" s="21">
        <v>47520</v>
      </c>
      <c r="L11" s="21"/>
      <c r="M11" s="21"/>
      <c r="N11" s="5">
        <f t="shared" si="0"/>
        <v>47520</v>
      </c>
    </row>
    <row r="12" spans="1:14" x14ac:dyDescent="0.25">
      <c r="A12" s="29"/>
      <c r="B12" s="27" t="s">
        <v>73</v>
      </c>
      <c r="C12" s="33" t="s">
        <v>74</v>
      </c>
      <c r="D12" s="23">
        <v>42096</v>
      </c>
      <c r="E12" s="23">
        <v>42097</v>
      </c>
      <c r="F12" s="32">
        <v>53064</v>
      </c>
      <c r="G12" s="21">
        <v>42714</v>
      </c>
      <c r="H12" s="21"/>
      <c r="I12" s="21"/>
      <c r="J12" s="31">
        <v>42714</v>
      </c>
      <c r="K12" s="21"/>
      <c r="L12" s="21"/>
      <c r="M12" s="21"/>
      <c r="N12" s="5">
        <f t="shared" si="0"/>
        <v>42714</v>
      </c>
    </row>
    <row r="13" spans="1:14" x14ac:dyDescent="0.25">
      <c r="A13" s="29"/>
      <c r="B13" s="27" t="s">
        <v>75</v>
      </c>
      <c r="C13" s="28" t="s">
        <v>71</v>
      </c>
      <c r="D13" s="23"/>
      <c r="E13" s="23"/>
      <c r="F13" s="22">
        <v>53065</v>
      </c>
      <c r="G13" s="21"/>
      <c r="H13" s="21" t="s">
        <v>76</v>
      </c>
      <c r="I13" s="21">
        <v>25920</v>
      </c>
      <c r="J13" s="21">
        <v>25920</v>
      </c>
      <c r="K13" s="21"/>
      <c r="L13" s="21"/>
      <c r="M13" s="21"/>
      <c r="N13" s="5">
        <f t="shared" si="0"/>
        <v>25920</v>
      </c>
    </row>
    <row r="14" spans="1:14" x14ac:dyDescent="0.25">
      <c r="A14" s="29"/>
      <c r="B14" s="30" t="s">
        <v>77</v>
      </c>
      <c r="C14" s="28" t="s">
        <v>71</v>
      </c>
      <c r="D14" s="23"/>
      <c r="E14" s="23"/>
      <c r="F14" s="22">
        <v>53066</v>
      </c>
      <c r="G14" s="21"/>
      <c r="H14" s="21" t="s">
        <v>79</v>
      </c>
      <c r="I14" s="21">
        <v>98280</v>
      </c>
      <c r="J14" s="21"/>
      <c r="K14" s="21">
        <v>98280</v>
      </c>
      <c r="L14" s="21"/>
      <c r="M14" s="21"/>
      <c r="N14" s="5">
        <f t="shared" si="0"/>
        <v>98280</v>
      </c>
    </row>
    <row r="15" spans="1:14" x14ac:dyDescent="0.25">
      <c r="A15" s="29"/>
      <c r="B15" s="27" t="s">
        <v>78</v>
      </c>
      <c r="C15" s="28" t="s">
        <v>69</v>
      </c>
      <c r="D15" s="23">
        <v>42096</v>
      </c>
      <c r="E15" s="23">
        <v>42097</v>
      </c>
      <c r="F15" s="22">
        <v>53067</v>
      </c>
      <c r="G15" s="21">
        <v>47520</v>
      </c>
      <c r="H15" s="21"/>
      <c r="I15" s="21"/>
      <c r="J15" s="21">
        <v>47520</v>
      </c>
      <c r="K15" s="21"/>
      <c r="L15" s="21"/>
      <c r="M15" s="21"/>
      <c r="N15" s="5">
        <f t="shared" si="0"/>
        <v>47520</v>
      </c>
    </row>
    <row r="16" spans="1:14" x14ac:dyDescent="0.25">
      <c r="A16" s="26"/>
      <c r="B16" s="27" t="s">
        <v>80</v>
      </c>
      <c r="C16" s="28" t="s">
        <v>69</v>
      </c>
      <c r="D16" s="23">
        <v>42096</v>
      </c>
      <c r="E16" s="23">
        <v>42097</v>
      </c>
      <c r="F16" s="22">
        <v>53068</v>
      </c>
      <c r="G16" s="21">
        <v>111240</v>
      </c>
      <c r="H16" s="21"/>
      <c r="I16" s="21"/>
      <c r="J16" s="21"/>
      <c r="K16" s="21">
        <v>55620</v>
      </c>
      <c r="L16" s="21"/>
      <c r="M16" s="21">
        <v>55620</v>
      </c>
      <c r="N16" s="5">
        <f t="shared" si="0"/>
        <v>111240</v>
      </c>
    </row>
    <row r="17" spans="1:14" x14ac:dyDescent="0.25">
      <c r="A17" s="26"/>
      <c r="B17" s="27" t="s">
        <v>63</v>
      </c>
      <c r="C17" s="28" t="s">
        <v>69</v>
      </c>
      <c r="D17" s="23"/>
      <c r="E17" s="23"/>
      <c r="F17" s="22">
        <v>53069</v>
      </c>
      <c r="G17" s="21"/>
      <c r="H17" s="21" t="s">
        <v>81</v>
      </c>
      <c r="I17" s="21">
        <v>2800</v>
      </c>
      <c r="J17" s="21">
        <v>2800</v>
      </c>
      <c r="K17" s="21"/>
      <c r="L17" s="21"/>
      <c r="M17" s="21"/>
      <c r="N17" s="5">
        <f t="shared" si="0"/>
        <v>2800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572578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445578</v>
      </c>
      <c r="H27" s="16"/>
      <c r="I27" s="5">
        <f>SUM(I6:I26)</f>
        <v>127000</v>
      </c>
      <c r="J27" s="5">
        <f>SUM(J6:J26)</f>
        <v>221794</v>
      </c>
      <c r="K27" s="5">
        <f>SUM(K6:K26)</f>
        <v>257742</v>
      </c>
      <c r="L27" s="5">
        <f>SUM(L6:L26)</f>
        <v>0</v>
      </c>
      <c r="M27" s="5">
        <f>SUM(M6:M26)</f>
        <v>93042</v>
      </c>
      <c r="N27" s="5">
        <f>G27+I27</f>
        <v>572578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195</v>
      </c>
      <c r="D31" s="4"/>
      <c r="E31" s="4"/>
      <c r="F31" s="48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105300</v>
      </c>
      <c r="D32" s="4"/>
      <c r="E32" s="4"/>
      <c r="F32" s="48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116494</v>
      </c>
      <c r="D33" s="4"/>
      <c r="E33" s="4"/>
      <c r="F33" s="48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221794</v>
      </c>
      <c r="D34" s="4"/>
      <c r="E34" s="4"/>
      <c r="F34" s="48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7"/>
  <sheetViews>
    <sheetView zoomScaleNormal="100" workbookViewId="0">
      <selection activeCell="F7" sqref="B7:F7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6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54</v>
      </c>
      <c r="E3" s="150"/>
      <c r="F3" s="150"/>
      <c r="G3" s="139"/>
      <c r="H3" s="19"/>
      <c r="I3" s="4"/>
      <c r="J3" s="37"/>
      <c r="K3" s="41" t="s">
        <v>23</v>
      </c>
      <c r="L3" s="40">
        <v>42096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55</v>
      </c>
      <c r="C6" s="28" t="s">
        <v>56</v>
      </c>
      <c r="D6" s="23">
        <v>42095</v>
      </c>
      <c r="E6" s="23">
        <v>42096</v>
      </c>
      <c r="F6" s="34">
        <v>53053</v>
      </c>
      <c r="G6" s="21">
        <v>22000</v>
      </c>
      <c r="H6" s="21"/>
      <c r="I6" s="21"/>
      <c r="J6" s="21"/>
      <c r="K6" s="21">
        <v>22000</v>
      </c>
      <c r="L6" s="21"/>
      <c r="M6" s="21"/>
      <c r="N6" s="5">
        <f t="shared" ref="N6:N25" si="0">G6+I6</f>
        <v>22000</v>
      </c>
    </row>
    <row r="7" spans="1:14" x14ac:dyDescent="0.25">
      <c r="A7" s="29"/>
      <c r="B7" s="27" t="s">
        <v>57</v>
      </c>
      <c r="C7" s="28" t="s">
        <v>44</v>
      </c>
      <c r="D7" s="23">
        <v>42095</v>
      </c>
      <c r="E7" s="23">
        <v>42096</v>
      </c>
      <c r="F7" s="34">
        <v>53054</v>
      </c>
      <c r="G7" s="21">
        <v>24715.8</v>
      </c>
      <c r="H7" s="21"/>
      <c r="I7" s="21"/>
      <c r="J7" s="21"/>
      <c r="K7" s="21">
        <v>24715.8</v>
      </c>
      <c r="L7" s="21"/>
      <c r="M7" s="21"/>
      <c r="N7" s="5">
        <f t="shared" si="0"/>
        <v>24715.8</v>
      </c>
    </row>
    <row r="8" spans="1:14" x14ac:dyDescent="0.25">
      <c r="A8" s="29"/>
      <c r="B8" s="35" t="s">
        <v>58</v>
      </c>
      <c r="C8" s="28" t="s">
        <v>34</v>
      </c>
      <c r="D8" s="23"/>
      <c r="E8" s="23"/>
      <c r="F8" s="34">
        <v>53055</v>
      </c>
      <c r="G8" s="21"/>
      <c r="H8" s="21" t="s">
        <v>59</v>
      </c>
      <c r="I8" s="21">
        <v>12960</v>
      </c>
      <c r="J8" s="21">
        <v>12960</v>
      </c>
      <c r="K8" s="21"/>
      <c r="L8" s="21"/>
      <c r="M8" s="21"/>
      <c r="N8" s="5">
        <f t="shared" si="0"/>
        <v>12960</v>
      </c>
    </row>
    <row r="9" spans="1:14" x14ac:dyDescent="0.25">
      <c r="A9" s="29"/>
      <c r="B9" s="35" t="s">
        <v>61</v>
      </c>
      <c r="C9" s="28" t="s">
        <v>60</v>
      </c>
      <c r="D9" s="23">
        <v>42095</v>
      </c>
      <c r="E9" s="23">
        <v>42096</v>
      </c>
      <c r="F9" s="34">
        <v>53056</v>
      </c>
      <c r="G9" s="21">
        <v>33264</v>
      </c>
      <c r="H9" s="21"/>
      <c r="I9" s="21"/>
      <c r="J9" s="21"/>
      <c r="K9" s="21"/>
      <c r="L9" s="21"/>
      <c r="M9" s="21">
        <v>33264</v>
      </c>
      <c r="N9" s="5">
        <f t="shared" si="0"/>
        <v>33264</v>
      </c>
    </row>
    <row r="10" spans="1:14" x14ac:dyDescent="0.25">
      <c r="A10" s="29"/>
      <c r="B10" s="35" t="s">
        <v>52</v>
      </c>
      <c r="C10" s="28" t="s">
        <v>34</v>
      </c>
      <c r="D10" s="23"/>
      <c r="E10" s="23"/>
      <c r="F10" s="34">
        <v>53057</v>
      </c>
      <c r="G10" s="21"/>
      <c r="H10" s="21" t="s">
        <v>38</v>
      </c>
      <c r="I10" s="21">
        <v>5400</v>
      </c>
      <c r="J10" s="21">
        <v>5400</v>
      </c>
      <c r="K10" s="21"/>
      <c r="L10" s="21"/>
      <c r="M10" s="21"/>
      <c r="N10" s="5">
        <f t="shared" si="0"/>
        <v>5400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98339.8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79979.8</v>
      </c>
      <c r="H27" s="16"/>
      <c r="I27" s="5">
        <f>SUM(I6:I26)</f>
        <v>18360</v>
      </c>
      <c r="J27" s="5">
        <f>SUM(J6:J26)</f>
        <v>18360</v>
      </c>
      <c r="K27" s="5">
        <f>SUM(K6:K26)</f>
        <v>46715.8</v>
      </c>
      <c r="L27" s="5">
        <f>SUM(L6:L26)</f>
        <v>0</v>
      </c>
      <c r="M27" s="5">
        <f>SUM(M6:M26)</f>
        <v>33264</v>
      </c>
      <c r="N27" s="5">
        <f>G27+I27</f>
        <v>98339.8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20</v>
      </c>
      <c r="D31" s="4"/>
      <c r="E31" s="4"/>
      <c r="F31" s="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10800</v>
      </c>
      <c r="D32" s="4"/>
      <c r="E32" s="4"/>
      <c r="F32" s="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7560</v>
      </c>
      <c r="D33" s="4"/>
      <c r="E33" s="4"/>
      <c r="F33" s="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18360</v>
      </c>
      <c r="D34" s="4"/>
      <c r="E34" s="4"/>
      <c r="F34" s="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37"/>
  <sheetViews>
    <sheetView zoomScaleNormal="100" workbookViewId="0">
      <selection activeCell="F10" sqref="B10:F10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39</v>
      </c>
      <c r="E3" s="150"/>
      <c r="F3" s="150"/>
      <c r="G3" s="139"/>
      <c r="H3" s="19"/>
      <c r="I3" s="4"/>
      <c r="J3" s="37"/>
      <c r="K3" s="41" t="s">
        <v>23</v>
      </c>
      <c r="L3" s="40">
        <v>42095</v>
      </c>
      <c r="M3" s="39"/>
      <c r="N3" s="36" t="s">
        <v>29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40</v>
      </c>
      <c r="C6" s="28" t="s">
        <v>34</v>
      </c>
      <c r="D6" s="23">
        <v>42095</v>
      </c>
      <c r="E6" s="23">
        <v>42096</v>
      </c>
      <c r="F6" s="34">
        <v>53043</v>
      </c>
      <c r="G6" s="21">
        <v>51300</v>
      </c>
      <c r="H6" s="21"/>
      <c r="I6" s="21"/>
      <c r="J6" s="21"/>
      <c r="K6" s="21">
        <v>51300</v>
      </c>
      <c r="L6" s="21"/>
      <c r="M6" s="21"/>
      <c r="N6" s="5">
        <f t="shared" ref="N6:N25" si="0">G6+I6</f>
        <v>51300</v>
      </c>
    </row>
    <row r="7" spans="1:14" x14ac:dyDescent="0.25">
      <c r="A7" s="29"/>
      <c r="B7" s="27" t="s">
        <v>41</v>
      </c>
      <c r="C7" s="28" t="s">
        <v>34</v>
      </c>
      <c r="D7" s="23">
        <v>42095</v>
      </c>
      <c r="E7" s="23">
        <v>42097</v>
      </c>
      <c r="F7" s="34">
        <v>53044</v>
      </c>
      <c r="G7" s="21">
        <v>200880</v>
      </c>
      <c r="H7" s="21"/>
      <c r="I7" s="21"/>
      <c r="J7" s="21"/>
      <c r="K7" s="21">
        <v>119880</v>
      </c>
      <c r="L7" s="21"/>
      <c r="M7" s="21">
        <v>81000</v>
      </c>
      <c r="N7" s="5">
        <f t="shared" si="0"/>
        <v>200880</v>
      </c>
    </row>
    <row r="8" spans="1:14" x14ac:dyDescent="0.25">
      <c r="A8" s="29"/>
      <c r="B8" s="35" t="s">
        <v>42</v>
      </c>
      <c r="C8" s="28" t="s">
        <v>34</v>
      </c>
      <c r="D8" s="23">
        <v>42095</v>
      </c>
      <c r="E8" s="23">
        <v>42098</v>
      </c>
      <c r="F8" s="34">
        <v>53045</v>
      </c>
      <c r="G8" s="21">
        <v>142560</v>
      </c>
      <c r="H8" s="21"/>
      <c r="I8" s="21"/>
      <c r="J8" s="21">
        <v>71280</v>
      </c>
      <c r="K8" s="21"/>
      <c r="L8" s="21"/>
      <c r="M8" s="21">
        <v>71280</v>
      </c>
      <c r="N8" s="5">
        <f t="shared" si="0"/>
        <v>142560</v>
      </c>
    </row>
    <row r="9" spans="1:14" x14ac:dyDescent="0.25">
      <c r="A9" s="29"/>
      <c r="B9" s="35" t="s">
        <v>43</v>
      </c>
      <c r="C9" s="28" t="s">
        <v>44</v>
      </c>
      <c r="D9" s="23">
        <v>42095</v>
      </c>
      <c r="E9" s="23">
        <v>42096</v>
      </c>
      <c r="F9" s="34">
        <v>53046</v>
      </c>
      <c r="G9" s="21">
        <v>32950.800000000003</v>
      </c>
      <c r="H9" s="21"/>
      <c r="I9" s="21"/>
      <c r="J9" s="21"/>
      <c r="K9" s="21">
        <v>32950.800000000003</v>
      </c>
      <c r="L9" s="21"/>
      <c r="M9" s="21"/>
      <c r="N9" s="5">
        <f t="shared" si="0"/>
        <v>32950.800000000003</v>
      </c>
    </row>
    <row r="10" spans="1:14" x14ac:dyDescent="0.25">
      <c r="A10" s="29"/>
      <c r="B10" s="35" t="s">
        <v>45</v>
      </c>
      <c r="C10" s="28" t="s">
        <v>46</v>
      </c>
      <c r="D10" s="23">
        <v>42095</v>
      </c>
      <c r="E10" s="23">
        <v>42096</v>
      </c>
      <c r="F10" s="34">
        <v>53047</v>
      </c>
      <c r="G10" s="21">
        <v>237249</v>
      </c>
      <c r="H10" s="21"/>
      <c r="I10" s="21"/>
      <c r="J10" s="21"/>
      <c r="K10" s="21">
        <v>237249</v>
      </c>
      <c r="L10" s="21"/>
      <c r="M10" s="21"/>
      <c r="N10" s="5">
        <f t="shared" si="0"/>
        <v>237249</v>
      </c>
    </row>
    <row r="11" spans="1:14" x14ac:dyDescent="0.25">
      <c r="A11" s="29"/>
      <c r="B11" s="27" t="s">
        <v>47</v>
      </c>
      <c r="C11" s="28" t="s">
        <v>44</v>
      </c>
      <c r="D11" s="23">
        <v>42095</v>
      </c>
      <c r="E11" s="23">
        <v>42097</v>
      </c>
      <c r="F11" s="32">
        <v>53048</v>
      </c>
      <c r="G11" s="21">
        <v>61506</v>
      </c>
      <c r="H11" s="21"/>
      <c r="I11" s="21"/>
      <c r="J11" s="21"/>
      <c r="K11" s="21">
        <v>61506</v>
      </c>
      <c r="L11" s="21"/>
      <c r="M11" s="21"/>
      <c r="N11" s="5">
        <f t="shared" si="0"/>
        <v>61506</v>
      </c>
    </row>
    <row r="12" spans="1:14" x14ac:dyDescent="0.25">
      <c r="A12" s="29"/>
      <c r="B12" s="27" t="s">
        <v>48</v>
      </c>
      <c r="C12" s="33" t="s">
        <v>49</v>
      </c>
      <c r="D12" s="23"/>
      <c r="E12" s="23"/>
      <c r="F12" s="32">
        <v>53049</v>
      </c>
      <c r="G12" s="21"/>
      <c r="H12" s="21" t="s">
        <v>50</v>
      </c>
      <c r="I12" s="21">
        <v>91800</v>
      </c>
      <c r="J12" s="31"/>
      <c r="K12" s="21">
        <v>91800</v>
      </c>
      <c r="L12" s="21"/>
      <c r="M12" s="21"/>
      <c r="N12" s="5">
        <f t="shared" si="0"/>
        <v>91800</v>
      </c>
    </row>
    <row r="13" spans="1:14" x14ac:dyDescent="0.25">
      <c r="A13" s="29"/>
      <c r="B13" s="27" t="s">
        <v>51</v>
      </c>
      <c r="C13" s="28" t="s">
        <v>34</v>
      </c>
      <c r="D13" s="23">
        <v>42095</v>
      </c>
      <c r="E13" s="23">
        <v>42097</v>
      </c>
      <c r="F13" s="22">
        <v>53050</v>
      </c>
      <c r="G13" s="21">
        <v>167400</v>
      </c>
      <c r="H13" s="21"/>
      <c r="I13" s="21"/>
      <c r="J13" s="21">
        <v>81000</v>
      </c>
      <c r="K13" s="21"/>
      <c r="L13" s="21"/>
      <c r="M13" s="21">
        <v>86400</v>
      </c>
      <c r="N13" s="5">
        <f t="shared" si="0"/>
        <v>167400</v>
      </c>
    </row>
    <row r="14" spans="1:14" x14ac:dyDescent="0.25">
      <c r="A14" s="29"/>
      <c r="B14" s="30" t="s">
        <v>52</v>
      </c>
      <c r="C14" s="28" t="s">
        <v>34</v>
      </c>
      <c r="D14" s="23"/>
      <c r="E14" s="23"/>
      <c r="F14" s="22">
        <v>53052</v>
      </c>
      <c r="G14" s="21"/>
      <c r="H14" s="21" t="s">
        <v>38</v>
      </c>
      <c r="I14" s="21">
        <v>800</v>
      </c>
      <c r="J14" s="21">
        <v>800</v>
      </c>
      <c r="K14" s="21"/>
      <c r="L14" s="21"/>
      <c r="M14" s="21"/>
      <c r="N14" s="5">
        <f t="shared" si="0"/>
        <v>800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986445.8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893845.8</v>
      </c>
      <c r="H27" s="16"/>
      <c r="I27" s="5">
        <f>SUM(I6:I26)</f>
        <v>92600</v>
      </c>
      <c r="J27" s="5">
        <f>SUM(J6:J26)</f>
        <v>153080</v>
      </c>
      <c r="K27" s="5">
        <f>SUM(K6:K26)</f>
        <v>594685.80000000005</v>
      </c>
      <c r="L27" s="5">
        <f>SUM(L6:L26)</f>
        <v>0</v>
      </c>
      <c r="M27" s="5">
        <f>SUM(M6:M26)</f>
        <v>238680</v>
      </c>
      <c r="N27" s="5">
        <f>G27+I27</f>
        <v>986445.8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 t="s">
        <v>53</v>
      </c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265</v>
      </c>
      <c r="D31" s="4"/>
      <c r="E31" s="4"/>
      <c r="F31" s="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143100</v>
      </c>
      <c r="D32" s="4"/>
      <c r="E32" s="4"/>
      <c r="F32" s="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9980</v>
      </c>
      <c r="D33" s="4"/>
      <c r="E33" s="4"/>
      <c r="F33" s="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153080</v>
      </c>
      <c r="D34" s="4"/>
      <c r="E34" s="4"/>
      <c r="F34" s="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37"/>
  <sheetViews>
    <sheetView zoomScaleNormal="100" workbookViewId="0">
      <selection activeCell="B15" sqref="B1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4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82</v>
      </c>
      <c r="E3" s="151"/>
      <c r="F3" s="151"/>
      <c r="G3" s="151"/>
      <c r="H3" s="19"/>
      <c r="I3" s="4"/>
      <c r="J3" s="37"/>
      <c r="K3" s="41" t="s">
        <v>23</v>
      </c>
      <c r="L3" s="40">
        <v>42122</v>
      </c>
      <c r="M3" s="39"/>
      <c r="N3" s="115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15" t="s">
        <v>21</v>
      </c>
      <c r="B5" s="115" t="s">
        <v>20</v>
      </c>
      <c r="C5" s="115" t="s">
        <v>19</v>
      </c>
      <c r="D5" s="115" t="s">
        <v>18</v>
      </c>
      <c r="E5" s="115" t="s">
        <v>17</v>
      </c>
      <c r="F5" s="115" t="s">
        <v>16</v>
      </c>
      <c r="G5" s="115" t="s">
        <v>15</v>
      </c>
      <c r="H5" s="115" t="s">
        <v>14</v>
      </c>
      <c r="I5" s="115" t="s">
        <v>13</v>
      </c>
      <c r="J5" s="115" t="s">
        <v>12</v>
      </c>
      <c r="K5" s="115" t="s">
        <v>11</v>
      </c>
      <c r="L5" s="115" t="s">
        <v>10</v>
      </c>
      <c r="M5" s="115" t="s">
        <v>9</v>
      </c>
      <c r="N5" s="115" t="s">
        <v>0</v>
      </c>
    </row>
    <row r="6" spans="1:14" x14ac:dyDescent="0.25">
      <c r="A6" s="29"/>
      <c r="B6" s="27" t="s">
        <v>434</v>
      </c>
      <c r="C6" s="28" t="s">
        <v>131</v>
      </c>
      <c r="D6" s="23">
        <v>42121</v>
      </c>
      <c r="E6" s="23">
        <v>42122</v>
      </c>
      <c r="F6" s="34">
        <v>53363</v>
      </c>
      <c r="G6" s="21">
        <v>19000</v>
      </c>
      <c r="H6" s="32"/>
      <c r="I6" s="21"/>
      <c r="J6" s="21">
        <v>19000</v>
      </c>
      <c r="K6" s="21"/>
      <c r="L6" s="21"/>
      <c r="M6" s="21"/>
      <c r="N6" s="5">
        <f t="shared" ref="N6:N25" si="0">G6+I6</f>
        <v>19000</v>
      </c>
    </row>
    <row r="7" spans="1:14" x14ac:dyDescent="0.25">
      <c r="A7" s="29"/>
      <c r="B7" s="35" t="s">
        <v>190</v>
      </c>
      <c r="C7" s="28" t="s">
        <v>131</v>
      </c>
      <c r="D7" s="23">
        <v>42122</v>
      </c>
      <c r="E7" s="23">
        <v>42123</v>
      </c>
      <c r="F7" s="34">
        <v>53364</v>
      </c>
      <c r="G7" s="21">
        <v>30100</v>
      </c>
      <c r="H7" s="32"/>
      <c r="I7" s="21"/>
      <c r="J7" s="21"/>
      <c r="K7" s="21">
        <v>30100</v>
      </c>
      <c r="L7" s="21"/>
      <c r="M7" s="21"/>
      <c r="N7" s="5">
        <f t="shared" si="0"/>
        <v>30100</v>
      </c>
    </row>
    <row r="8" spans="1:14" x14ac:dyDescent="0.25">
      <c r="A8" s="29"/>
      <c r="B8" s="27" t="s">
        <v>435</v>
      </c>
      <c r="C8" s="28" t="s">
        <v>44</v>
      </c>
      <c r="D8" s="23">
        <v>42120</v>
      </c>
      <c r="E8" s="23">
        <v>42122</v>
      </c>
      <c r="F8" s="32">
        <v>53365</v>
      </c>
      <c r="G8" s="21">
        <v>45272.6</v>
      </c>
      <c r="H8" s="32"/>
      <c r="I8" s="21"/>
      <c r="J8" s="21"/>
      <c r="K8" s="21">
        <v>45272.6</v>
      </c>
      <c r="L8" s="21"/>
      <c r="M8" s="21"/>
      <c r="N8" s="5">
        <f t="shared" si="0"/>
        <v>45272.6</v>
      </c>
    </row>
    <row r="9" spans="1:14" x14ac:dyDescent="0.25">
      <c r="A9" s="29"/>
      <c r="B9" s="30" t="s">
        <v>82</v>
      </c>
      <c r="C9" s="28" t="s">
        <v>69</v>
      </c>
      <c r="D9" s="23"/>
      <c r="E9" s="23"/>
      <c r="F9" s="32">
        <v>53366</v>
      </c>
      <c r="G9" s="21"/>
      <c r="H9" s="32" t="s">
        <v>38</v>
      </c>
      <c r="I9" s="21">
        <v>4000</v>
      </c>
      <c r="J9" s="31">
        <v>4000</v>
      </c>
      <c r="K9" s="21"/>
      <c r="L9" s="21"/>
      <c r="M9" s="21"/>
      <c r="N9" s="5">
        <f t="shared" si="0"/>
        <v>4000</v>
      </c>
    </row>
    <row r="10" spans="1:14" x14ac:dyDescent="0.25">
      <c r="A10" s="29"/>
      <c r="B10" s="30" t="s">
        <v>436</v>
      </c>
      <c r="C10" s="28"/>
      <c r="D10" s="23"/>
      <c r="E10" s="23"/>
      <c r="F10" s="22"/>
      <c r="G10" s="21"/>
      <c r="H10" s="32" t="s">
        <v>437</v>
      </c>
      <c r="I10" s="21">
        <v>2435</v>
      </c>
      <c r="J10" s="21">
        <v>2435</v>
      </c>
      <c r="K10" s="21"/>
      <c r="L10" s="21"/>
      <c r="M10" s="21"/>
      <c r="N10" s="5">
        <f t="shared" si="0"/>
        <v>2435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100807.6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94372.6</v>
      </c>
      <c r="H27" s="109"/>
      <c r="I27" s="5">
        <f>SUM(I6:I26)</f>
        <v>6435</v>
      </c>
      <c r="J27" s="5">
        <f>SUM(J6:J26)</f>
        <v>25435</v>
      </c>
      <c r="K27" s="5">
        <f>SUM(K6:K26)</f>
        <v>75372.600000000006</v>
      </c>
      <c r="L27" s="5">
        <f>SUM(L6:L26)</f>
        <v>0</v>
      </c>
      <c r="M27" s="5">
        <f>SUM(M6:M26)</f>
        <v>0</v>
      </c>
      <c r="N27" s="5">
        <f>G27+I27</f>
        <v>100807.6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14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14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25435</v>
      </c>
      <c r="D33" s="4"/>
      <c r="E33" s="4"/>
      <c r="F33" s="114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25435</v>
      </c>
      <c r="D34" s="4"/>
      <c r="E34" s="4"/>
      <c r="F34" s="114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37"/>
  <sheetViews>
    <sheetView topLeftCell="B1" zoomScaleNormal="100" workbookViewId="0">
      <selection activeCell="H13" sqref="H13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3"/>
      <c r="L2" s="4"/>
      <c r="M2" s="4"/>
      <c r="N2" s="4"/>
    </row>
    <row r="3" spans="1:14" x14ac:dyDescent="0.25">
      <c r="A3" s="4"/>
      <c r="B3" s="138" t="s">
        <v>24</v>
      </c>
      <c r="C3" s="150"/>
      <c r="D3" s="150" t="s">
        <v>32</v>
      </c>
      <c r="E3" s="150"/>
      <c r="F3" s="150"/>
      <c r="G3" s="139"/>
      <c r="H3" s="19"/>
      <c r="I3" s="4"/>
      <c r="J3" s="37"/>
      <c r="K3" s="41" t="s">
        <v>23</v>
      </c>
      <c r="L3" s="40">
        <v>42095</v>
      </c>
      <c r="M3" s="39"/>
      <c r="N3" s="36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36" t="s">
        <v>21</v>
      </c>
      <c r="B5" s="36" t="s">
        <v>20</v>
      </c>
      <c r="C5" s="36" t="s">
        <v>19</v>
      </c>
      <c r="D5" s="36" t="s">
        <v>18</v>
      </c>
      <c r="E5" s="36" t="s">
        <v>17</v>
      </c>
      <c r="F5" s="36" t="s">
        <v>16</v>
      </c>
      <c r="G5" s="36" t="s">
        <v>15</v>
      </c>
      <c r="H5" s="36" t="s">
        <v>14</v>
      </c>
      <c r="I5" s="36" t="s">
        <v>13</v>
      </c>
      <c r="J5" s="36" t="s">
        <v>12</v>
      </c>
      <c r="K5" s="36" t="s">
        <v>11</v>
      </c>
      <c r="L5" s="36" t="s">
        <v>10</v>
      </c>
      <c r="M5" s="36" t="s">
        <v>9</v>
      </c>
      <c r="N5" s="36" t="s">
        <v>0</v>
      </c>
    </row>
    <row r="6" spans="1:14" x14ac:dyDescent="0.25">
      <c r="A6" s="29"/>
      <c r="B6" s="27" t="s">
        <v>33</v>
      </c>
      <c r="C6" s="28" t="s">
        <v>34</v>
      </c>
      <c r="D6" s="23"/>
      <c r="E6" s="23"/>
      <c r="F6" s="34">
        <v>53040</v>
      </c>
      <c r="G6" s="21"/>
      <c r="H6" s="21" t="s">
        <v>35</v>
      </c>
      <c r="I6" s="21">
        <v>2700</v>
      </c>
      <c r="J6" s="21">
        <v>2700</v>
      </c>
      <c r="K6" s="21"/>
      <c r="L6" s="21"/>
      <c r="M6" s="21"/>
      <c r="N6" s="5">
        <f t="shared" ref="N6:N25" si="0">G6+I6</f>
        <v>2700</v>
      </c>
    </row>
    <row r="7" spans="1:14" x14ac:dyDescent="0.25">
      <c r="A7" s="29"/>
      <c r="B7" s="27" t="s">
        <v>36</v>
      </c>
      <c r="C7" s="28" t="s">
        <v>34</v>
      </c>
      <c r="D7" s="23">
        <v>42094</v>
      </c>
      <c r="E7" s="23">
        <v>42095</v>
      </c>
      <c r="F7" s="34">
        <v>53041</v>
      </c>
      <c r="G7" s="21">
        <v>38000</v>
      </c>
      <c r="H7" s="21"/>
      <c r="I7" s="21"/>
      <c r="J7" s="21"/>
      <c r="K7" s="21">
        <v>38000</v>
      </c>
      <c r="L7" s="21"/>
      <c r="M7" s="21"/>
      <c r="N7" s="5">
        <f t="shared" si="0"/>
        <v>38000</v>
      </c>
    </row>
    <row r="8" spans="1:14" x14ac:dyDescent="0.25">
      <c r="A8" s="29"/>
      <c r="B8" s="35" t="s">
        <v>37</v>
      </c>
      <c r="C8" s="28" t="s">
        <v>34</v>
      </c>
      <c r="D8" s="23"/>
      <c r="E8" s="23"/>
      <c r="F8" s="34">
        <v>53042</v>
      </c>
      <c r="G8" s="21"/>
      <c r="H8" s="21" t="s">
        <v>38</v>
      </c>
      <c r="I8" s="21">
        <v>3000</v>
      </c>
      <c r="J8" s="21">
        <v>3000</v>
      </c>
      <c r="K8" s="21"/>
      <c r="L8" s="21"/>
      <c r="M8" s="21"/>
      <c r="N8" s="5">
        <f t="shared" si="0"/>
        <v>3000</v>
      </c>
    </row>
    <row r="9" spans="1:14" x14ac:dyDescent="0.25">
      <c r="A9" s="29"/>
      <c r="B9" s="35"/>
      <c r="C9" s="28"/>
      <c r="D9" s="23"/>
      <c r="E9" s="23"/>
      <c r="F9" s="34"/>
      <c r="G9" s="21"/>
      <c r="H9" s="21"/>
      <c r="I9" s="21"/>
      <c r="J9" s="21"/>
      <c r="K9" s="21"/>
      <c r="L9" s="21"/>
      <c r="M9" s="21"/>
      <c r="N9" s="5">
        <f t="shared" si="0"/>
        <v>0</v>
      </c>
    </row>
    <row r="10" spans="1:14" x14ac:dyDescent="0.25">
      <c r="A10" s="29"/>
      <c r="B10" s="35"/>
      <c r="C10" s="28"/>
      <c r="D10" s="23"/>
      <c r="E10" s="23"/>
      <c r="F10" s="34"/>
      <c r="G10" s="21"/>
      <c r="H10" s="21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32"/>
      <c r="G11" s="21"/>
      <c r="H11" s="21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33"/>
      <c r="D12" s="23"/>
      <c r="E12" s="23"/>
      <c r="F12" s="32"/>
      <c r="G12" s="21"/>
      <c r="H12" s="21"/>
      <c r="I12" s="21"/>
      <c r="J12" s="3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21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30"/>
      <c r="C14" s="28"/>
      <c r="D14" s="23"/>
      <c r="E14" s="23"/>
      <c r="F14" s="22"/>
      <c r="G14" s="21"/>
      <c r="H14" s="21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21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21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8"/>
      <c r="D17" s="23"/>
      <c r="E17" s="23"/>
      <c r="F17" s="22"/>
      <c r="G17" s="21"/>
      <c r="H17" s="21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23"/>
      <c r="D18" s="23"/>
      <c r="E18" s="23"/>
      <c r="F18" s="22"/>
      <c r="G18" s="21"/>
      <c r="H18" s="21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21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21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21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21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21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21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21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5"/>
      <c r="I26" s="5"/>
      <c r="J26" s="5"/>
      <c r="K26" s="5"/>
      <c r="L26" s="5"/>
      <c r="M26" s="5"/>
      <c r="N26" s="5">
        <f>SUM(N6:N25)</f>
        <v>43700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38000</v>
      </c>
      <c r="H27" s="16"/>
      <c r="I27" s="5">
        <f>SUM(I6:I26)</f>
        <v>5700</v>
      </c>
      <c r="J27" s="5">
        <f>SUM(J6:J26)</f>
        <v>5700</v>
      </c>
      <c r="K27" s="5">
        <f>SUM(K6:K26)</f>
        <v>38000</v>
      </c>
      <c r="L27" s="5">
        <f>SUM(L6:L26)</f>
        <v>0</v>
      </c>
      <c r="M27" s="5">
        <f>SUM(M6:M26)</f>
        <v>0</v>
      </c>
      <c r="N27" s="5">
        <f>G27+I27</f>
        <v>43700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540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5</v>
      </c>
      <c r="D31" s="4"/>
      <c r="E31" s="4"/>
      <c r="F31" s="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E30*C31</f>
        <v>2700</v>
      </c>
      <c r="D32" s="4"/>
      <c r="E32" s="4"/>
      <c r="F32" s="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3000</v>
      </c>
      <c r="D33" s="4"/>
      <c r="E33" s="4"/>
      <c r="F33" s="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C32+C33</f>
        <v>5700</v>
      </c>
      <c r="D34" s="4"/>
      <c r="E34" s="4"/>
      <c r="F34" s="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37"/>
  <sheetViews>
    <sheetView topLeftCell="A4" zoomScaleNormal="100" workbookViewId="0">
      <selection activeCell="G34" sqref="A1:N34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3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142</v>
      </c>
      <c r="E3" s="151"/>
      <c r="F3" s="151"/>
      <c r="G3" s="151"/>
      <c r="H3" s="19"/>
      <c r="I3" s="4"/>
      <c r="J3" s="37"/>
      <c r="K3" s="41" t="s">
        <v>23</v>
      </c>
      <c r="L3" s="40">
        <v>42121</v>
      </c>
      <c r="M3" s="39"/>
      <c r="N3" s="112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12" t="s">
        <v>21</v>
      </c>
      <c r="B5" s="112" t="s">
        <v>20</v>
      </c>
      <c r="C5" s="112" t="s">
        <v>19</v>
      </c>
      <c r="D5" s="112" t="s">
        <v>18</v>
      </c>
      <c r="E5" s="112" t="s">
        <v>17</v>
      </c>
      <c r="F5" s="112" t="s">
        <v>16</v>
      </c>
      <c r="G5" s="112" t="s">
        <v>15</v>
      </c>
      <c r="H5" s="112" t="s">
        <v>14</v>
      </c>
      <c r="I5" s="112" t="s">
        <v>13</v>
      </c>
      <c r="J5" s="112" t="s">
        <v>12</v>
      </c>
      <c r="K5" s="112" t="s">
        <v>11</v>
      </c>
      <c r="L5" s="112" t="s">
        <v>10</v>
      </c>
      <c r="M5" s="112" t="s">
        <v>9</v>
      </c>
      <c r="N5" s="112" t="s">
        <v>0</v>
      </c>
    </row>
    <row r="6" spans="1:14" x14ac:dyDescent="0.25">
      <c r="A6" s="29"/>
      <c r="B6" s="27" t="s">
        <v>429</v>
      </c>
      <c r="C6" s="28" t="s">
        <v>239</v>
      </c>
      <c r="D6" s="23">
        <v>42115</v>
      </c>
      <c r="E6" s="23">
        <v>42117</v>
      </c>
      <c r="F6" s="34">
        <v>53358</v>
      </c>
      <c r="G6" s="21">
        <v>54166</v>
      </c>
      <c r="H6" s="32"/>
      <c r="I6" s="21"/>
      <c r="J6" s="21"/>
      <c r="K6" s="21"/>
      <c r="L6" s="21">
        <v>51466</v>
      </c>
      <c r="M6" s="21"/>
      <c r="N6" s="5">
        <f t="shared" ref="N6:N25" si="0">G6+I6</f>
        <v>54166</v>
      </c>
    </row>
    <row r="7" spans="1:14" x14ac:dyDescent="0.25">
      <c r="A7" s="29"/>
      <c r="B7" s="35" t="s">
        <v>126</v>
      </c>
      <c r="C7" s="28" t="s">
        <v>342</v>
      </c>
      <c r="D7" s="23">
        <v>42121</v>
      </c>
      <c r="E7" s="23">
        <v>42122</v>
      </c>
      <c r="F7" s="34">
        <v>53359</v>
      </c>
      <c r="G7" s="21">
        <v>22000</v>
      </c>
      <c r="H7" s="32"/>
      <c r="I7" s="21"/>
      <c r="J7" s="21"/>
      <c r="K7" s="21">
        <v>22000</v>
      </c>
      <c r="L7" s="21"/>
      <c r="M7" s="21"/>
      <c r="N7" s="5">
        <f t="shared" si="0"/>
        <v>22000</v>
      </c>
    </row>
    <row r="8" spans="1:14" x14ac:dyDescent="0.25">
      <c r="A8" s="29"/>
      <c r="B8" s="27" t="s">
        <v>245</v>
      </c>
      <c r="C8" s="28" t="s">
        <v>430</v>
      </c>
      <c r="D8" s="23">
        <v>42121</v>
      </c>
      <c r="E8" s="23">
        <v>42122</v>
      </c>
      <c r="F8" s="32">
        <v>53360</v>
      </c>
      <c r="G8" s="21">
        <v>22000</v>
      </c>
      <c r="H8" s="32"/>
      <c r="I8" s="21"/>
      <c r="J8" s="21">
        <v>22000</v>
      </c>
      <c r="K8" s="21"/>
      <c r="L8" s="21"/>
      <c r="M8" s="21"/>
      <c r="N8" s="5">
        <f t="shared" si="0"/>
        <v>22000</v>
      </c>
    </row>
    <row r="9" spans="1:14" x14ac:dyDescent="0.25">
      <c r="A9" s="29"/>
      <c r="B9" s="30" t="s">
        <v>359</v>
      </c>
      <c r="C9" s="28" t="s">
        <v>49</v>
      </c>
      <c r="D9" s="23"/>
      <c r="E9" s="23"/>
      <c r="F9" s="32">
        <v>53361</v>
      </c>
      <c r="G9" s="21"/>
      <c r="H9" s="32" t="s">
        <v>431</v>
      </c>
      <c r="I9" s="21">
        <v>78440</v>
      </c>
      <c r="J9" s="31"/>
      <c r="K9" s="31">
        <v>78440</v>
      </c>
      <c r="L9" s="21"/>
      <c r="M9" s="21"/>
      <c r="N9" s="5">
        <f t="shared" si="0"/>
        <v>78440</v>
      </c>
    </row>
    <row r="10" spans="1:14" x14ac:dyDescent="0.25">
      <c r="A10" s="29"/>
      <c r="B10" s="27" t="s">
        <v>432</v>
      </c>
      <c r="C10" s="28" t="s">
        <v>433</v>
      </c>
      <c r="D10" s="23">
        <v>42121</v>
      </c>
      <c r="E10" s="23">
        <v>42122</v>
      </c>
      <c r="F10" s="22">
        <v>53362</v>
      </c>
      <c r="G10" s="21">
        <v>19000</v>
      </c>
      <c r="H10" s="32"/>
      <c r="I10" s="21"/>
      <c r="J10" s="21">
        <v>19000</v>
      </c>
      <c r="K10" s="21"/>
      <c r="L10" s="21"/>
      <c r="M10" s="21"/>
      <c r="N10" s="5">
        <f t="shared" si="0"/>
        <v>19000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195606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117166</v>
      </c>
      <c r="H27" s="109"/>
      <c r="I27" s="5">
        <f>SUM(I6:I26)</f>
        <v>78440</v>
      </c>
      <c r="J27" s="5">
        <f>SUM(J6:J26)</f>
        <v>41000</v>
      </c>
      <c r="K27" s="5">
        <f>SUM(K6:K26)</f>
        <v>100440</v>
      </c>
      <c r="L27" s="5">
        <f>SUM(L6:L26)</f>
        <v>51466</v>
      </c>
      <c r="M27" s="5">
        <f>SUM(M6:M26)</f>
        <v>0</v>
      </c>
      <c r="N27" s="5">
        <f>G27+I27</f>
        <v>195606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13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13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41000</v>
      </c>
      <c r="D33" s="4"/>
      <c r="E33" s="4"/>
      <c r="F33" s="113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41000</v>
      </c>
      <c r="D34" s="4"/>
      <c r="E34" s="4"/>
      <c r="F34" s="113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37"/>
  <sheetViews>
    <sheetView zoomScaleNormal="100" workbookViewId="0">
      <selection activeCell="B38" sqref="B38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10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355</v>
      </c>
      <c r="E3" s="151"/>
      <c r="F3" s="151"/>
      <c r="G3" s="151"/>
      <c r="H3" s="19"/>
      <c r="I3" s="4"/>
      <c r="J3" s="37"/>
      <c r="K3" s="41" t="s">
        <v>23</v>
      </c>
      <c r="L3" s="40">
        <v>42121</v>
      </c>
      <c r="M3" s="39"/>
      <c r="N3" s="111" t="s">
        <v>28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11" t="s">
        <v>21</v>
      </c>
      <c r="B5" s="111" t="s">
        <v>20</v>
      </c>
      <c r="C5" s="111" t="s">
        <v>19</v>
      </c>
      <c r="D5" s="111" t="s">
        <v>18</v>
      </c>
      <c r="E5" s="111" t="s">
        <v>17</v>
      </c>
      <c r="F5" s="111" t="s">
        <v>16</v>
      </c>
      <c r="G5" s="111" t="s">
        <v>15</v>
      </c>
      <c r="H5" s="111" t="s">
        <v>14</v>
      </c>
      <c r="I5" s="111" t="s">
        <v>13</v>
      </c>
      <c r="J5" s="111" t="s">
        <v>12</v>
      </c>
      <c r="K5" s="111" t="s">
        <v>11</v>
      </c>
      <c r="L5" s="111" t="s">
        <v>10</v>
      </c>
      <c r="M5" s="111" t="s">
        <v>9</v>
      </c>
      <c r="N5" s="111" t="s">
        <v>0</v>
      </c>
    </row>
    <row r="6" spans="1:14" x14ac:dyDescent="0.25">
      <c r="A6" s="29"/>
      <c r="B6" s="27" t="s">
        <v>424</v>
      </c>
      <c r="C6" s="28" t="s">
        <v>382</v>
      </c>
      <c r="D6" s="23">
        <v>42116</v>
      </c>
      <c r="E6" s="23">
        <v>42118</v>
      </c>
      <c r="F6" s="34">
        <v>53351</v>
      </c>
      <c r="G6" s="21">
        <v>54166</v>
      </c>
      <c r="H6" s="32"/>
      <c r="I6" s="21"/>
      <c r="J6" s="21"/>
      <c r="K6" s="21"/>
      <c r="L6" s="21">
        <v>54166</v>
      </c>
      <c r="M6" s="21"/>
      <c r="N6" s="5">
        <f t="shared" ref="N6:N25" si="0">G6+I6</f>
        <v>54166</v>
      </c>
    </row>
    <row r="7" spans="1:14" x14ac:dyDescent="0.25">
      <c r="A7" s="29"/>
      <c r="B7" s="27" t="s">
        <v>426</v>
      </c>
      <c r="C7" s="28" t="s">
        <v>425</v>
      </c>
      <c r="D7" s="23">
        <v>42117</v>
      </c>
      <c r="E7" s="23">
        <v>42120</v>
      </c>
      <c r="F7" s="34">
        <v>53352</v>
      </c>
      <c r="G7" s="21">
        <v>98580</v>
      </c>
      <c r="H7" s="32"/>
      <c r="I7" s="21"/>
      <c r="J7" s="21"/>
      <c r="K7" s="21"/>
      <c r="L7" s="21">
        <v>98580</v>
      </c>
      <c r="M7" s="21"/>
      <c r="N7" s="5">
        <f t="shared" si="0"/>
        <v>98580</v>
      </c>
    </row>
    <row r="8" spans="1:14" x14ac:dyDescent="0.25">
      <c r="A8" s="29"/>
      <c r="B8" s="27" t="s">
        <v>427</v>
      </c>
      <c r="C8" s="28" t="s">
        <v>230</v>
      </c>
      <c r="D8" s="23">
        <v>42119</v>
      </c>
      <c r="E8" s="23">
        <v>42120</v>
      </c>
      <c r="F8" s="32">
        <v>53353</v>
      </c>
      <c r="G8" s="21">
        <v>60420</v>
      </c>
      <c r="H8" s="32"/>
      <c r="I8" s="21"/>
      <c r="J8" s="21"/>
      <c r="K8" s="21"/>
      <c r="L8" s="21">
        <v>60420</v>
      </c>
      <c r="M8" s="21"/>
      <c r="N8" s="5">
        <f t="shared" si="0"/>
        <v>60420</v>
      </c>
    </row>
    <row r="9" spans="1:14" x14ac:dyDescent="0.25">
      <c r="A9" s="29"/>
      <c r="B9" s="30" t="s">
        <v>423</v>
      </c>
      <c r="C9" s="28" t="s">
        <v>241</v>
      </c>
      <c r="D9" s="23">
        <v>42119</v>
      </c>
      <c r="E9" s="23">
        <v>42121</v>
      </c>
      <c r="F9" s="32">
        <v>53354</v>
      </c>
      <c r="G9" s="21">
        <v>514100</v>
      </c>
      <c r="H9" s="32"/>
      <c r="I9" s="21"/>
      <c r="J9" s="31"/>
      <c r="K9" s="21"/>
      <c r="L9" s="21">
        <v>514100</v>
      </c>
      <c r="M9" s="21"/>
      <c r="N9" s="5">
        <f t="shared" si="0"/>
        <v>514100</v>
      </c>
    </row>
    <row r="10" spans="1:14" x14ac:dyDescent="0.25">
      <c r="A10" s="29"/>
      <c r="B10" s="27" t="s">
        <v>422</v>
      </c>
      <c r="C10" s="28" t="s">
        <v>124</v>
      </c>
      <c r="D10" s="23">
        <v>42119</v>
      </c>
      <c r="E10" s="23">
        <v>42121</v>
      </c>
      <c r="F10" s="34">
        <v>53355</v>
      </c>
      <c r="G10" s="21">
        <v>69960</v>
      </c>
      <c r="H10" s="32"/>
      <c r="I10" s="21"/>
      <c r="J10" s="21"/>
      <c r="K10" s="21"/>
      <c r="L10" s="21"/>
      <c r="M10" s="21">
        <v>69960</v>
      </c>
      <c r="N10" s="5">
        <f t="shared" si="0"/>
        <v>69960</v>
      </c>
    </row>
    <row r="11" spans="1:14" x14ac:dyDescent="0.25">
      <c r="A11" s="29"/>
      <c r="B11" s="27" t="s">
        <v>428</v>
      </c>
      <c r="C11" s="28" t="s">
        <v>227</v>
      </c>
      <c r="D11" s="23">
        <v>42119</v>
      </c>
      <c r="E11" s="23">
        <v>42120</v>
      </c>
      <c r="F11" s="34">
        <v>53356</v>
      </c>
      <c r="G11" s="21">
        <v>22493.200000000001</v>
      </c>
      <c r="H11" s="32"/>
      <c r="I11" s="21"/>
      <c r="J11" s="21"/>
      <c r="K11" s="21">
        <v>22493.200000000001</v>
      </c>
      <c r="L11" s="21"/>
      <c r="M11" s="21"/>
      <c r="N11" s="5">
        <f t="shared" si="0"/>
        <v>22493.200000000001</v>
      </c>
    </row>
    <row r="12" spans="1:14" x14ac:dyDescent="0.25">
      <c r="A12" s="29"/>
      <c r="B12" s="27" t="s">
        <v>309</v>
      </c>
      <c r="C12" s="28" t="s">
        <v>34</v>
      </c>
      <c r="D12" s="23"/>
      <c r="E12" s="23"/>
      <c r="F12" s="22">
        <v>53357</v>
      </c>
      <c r="G12" s="21"/>
      <c r="H12" s="32" t="s">
        <v>38</v>
      </c>
      <c r="I12" s="21">
        <v>2000</v>
      </c>
      <c r="J12" s="21">
        <v>2000</v>
      </c>
      <c r="K12" s="21"/>
      <c r="L12" s="21"/>
      <c r="M12" s="21"/>
      <c r="N12" s="5">
        <f t="shared" si="0"/>
        <v>2000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821719.2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819719.2</v>
      </c>
      <c r="H27" s="109"/>
      <c r="I27" s="5">
        <f>SUM(I6:I26)</f>
        <v>2000</v>
      </c>
      <c r="J27" s="5">
        <f>SUM(J6:J26)</f>
        <v>2000</v>
      </c>
      <c r="K27" s="5">
        <f>SUM(K6:K26)</f>
        <v>22493.200000000001</v>
      </c>
      <c r="L27" s="5">
        <f>SUM(L6:L26)</f>
        <v>727266</v>
      </c>
      <c r="M27" s="5">
        <f>SUM(M6:M26)</f>
        <v>69960</v>
      </c>
      <c r="N27" s="5">
        <f>G27+I27</f>
        <v>821719.2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10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10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2000</v>
      </c>
      <c r="D33" s="4"/>
      <c r="E33" s="4"/>
      <c r="F33" s="110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2000</v>
      </c>
      <c r="D34" s="4"/>
      <c r="E34" s="4"/>
      <c r="F34" s="110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37"/>
  <sheetViews>
    <sheetView topLeftCell="A10" zoomScaleNormal="100" workbookViewId="0">
      <selection activeCell="B35" sqref="B35"/>
    </sheetView>
  </sheetViews>
  <sheetFormatPr baseColWidth="10" defaultColWidth="9.140625" defaultRowHeight="15" x14ac:dyDescent="0.25"/>
  <cols>
    <col min="1" max="1" width="6.7109375" customWidth="1"/>
    <col min="2" max="2" width="28.140625" customWidth="1"/>
    <col min="3" max="3" width="34" customWidth="1"/>
    <col min="4" max="4" width="9.5703125" customWidth="1"/>
    <col min="5" max="5" width="10.28515625" customWidth="1"/>
    <col min="6" max="6" width="8.5703125" customWidth="1"/>
    <col min="7" max="7" width="11.85546875" customWidth="1"/>
    <col min="8" max="8" width="11.285156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4" width="11.42578125" customWidth="1"/>
  </cols>
  <sheetData>
    <row r="1" spans="1:14" x14ac:dyDescent="0.25">
      <c r="A1" s="4"/>
      <c r="B1" s="4" t="s">
        <v>27</v>
      </c>
      <c r="C1" s="47" t="s">
        <v>26</v>
      </c>
      <c r="D1" s="46"/>
      <c r="E1" s="46"/>
      <c r="F1" s="45"/>
      <c r="G1" s="4"/>
      <c r="H1" s="19"/>
      <c r="I1" s="43"/>
      <c r="J1" s="44" t="s">
        <v>25</v>
      </c>
      <c r="K1" s="43"/>
      <c r="L1" s="4"/>
      <c r="M1" s="4"/>
      <c r="N1" s="4"/>
    </row>
    <row r="2" spans="1:14" x14ac:dyDescent="0.25">
      <c r="A2" s="4"/>
      <c r="B2" s="4"/>
      <c r="C2" s="4"/>
      <c r="D2" s="4"/>
      <c r="E2" s="10"/>
      <c r="F2" s="4"/>
      <c r="G2" s="4"/>
      <c r="H2" s="19"/>
      <c r="I2" s="42"/>
      <c r="J2" s="4"/>
      <c r="K2" s="106"/>
      <c r="L2" s="4"/>
      <c r="M2" s="4"/>
      <c r="N2" s="4"/>
    </row>
    <row r="3" spans="1:14" x14ac:dyDescent="0.25">
      <c r="A3" s="4"/>
      <c r="B3" s="138" t="s">
        <v>24</v>
      </c>
      <c r="C3" s="150"/>
      <c r="D3" s="151" t="s">
        <v>39</v>
      </c>
      <c r="E3" s="151"/>
      <c r="F3" s="151"/>
      <c r="G3" s="151"/>
      <c r="H3" s="19"/>
      <c r="I3" s="4"/>
      <c r="J3" s="37"/>
      <c r="K3" s="41" t="s">
        <v>23</v>
      </c>
      <c r="L3" s="40">
        <v>42120</v>
      </c>
      <c r="M3" s="39"/>
      <c r="N3" s="107" t="s">
        <v>30</v>
      </c>
    </row>
    <row r="4" spans="1:14" x14ac:dyDescent="0.25">
      <c r="A4" s="4"/>
      <c r="B4" s="4"/>
      <c r="C4" s="4"/>
      <c r="D4" s="4"/>
      <c r="E4" s="38"/>
      <c r="F4" s="4"/>
      <c r="G4" s="4"/>
      <c r="H4" s="138" t="s">
        <v>22</v>
      </c>
      <c r="I4" s="139"/>
      <c r="J4" s="4"/>
      <c r="K4" s="4"/>
      <c r="L4" s="4"/>
      <c r="M4" s="37"/>
      <c r="N4" s="4"/>
    </row>
    <row r="5" spans="1:14" x14ac:dyDescent="0.25">
      <c r="A5" s="107" t="s">
        <v>21</v>
      </c>
      <c r="B5" s="107" t="s">
        <v>20</v>
      </c>
      <c r="C5" s="107" t="s">
        <v>19</v>
      </c>
      <c r="D5" s="107" t="s">
        <v>18</v>
      </c>
      <c r="E5" s="107" t="s">
        <v>17</v>
      </c>
      <c r="F5" s="107" t="s">
        <v>16</v>
      </c>
      <c r="G5" s="107" t="s">
        <v>15</v>
      </c>
      <c r="H5" s="107" t="s">
        <v>14</v>
      </c>
      <c r="I5" s="107" t="s">
        <v>13</v>
      </c>
      <c r="J5" s="107" t="s">
        <v>12</v>
      </c>
      <c r="K5" s="107" t="s">
        <v>11</v>
      </c>
      <c r="L5" s="107" t="s">
        <v>10</v>
      </c>
      <c r="M5" s="107" t="s">
        <v>9</v>
      </c>
      <c r="N5" s="107" t="s">
        <v>0</v>
      </c>
    </row>
    <row r="6" spans="1:14" x14ac:dyDescent="0.25">
      <c r="A6" s="29"/>
      <c r="B6" s="27" t="s">
        <v>419</v>
      </c>
      <c r="C6" s="28" t="s">
        <v>34</v>
      </c>
      <c r="D6" s="23">
        <v>42120</v>
      </c>
      <c r="E6" s="23">
        <v>42121</v>
      </c>
      <c r="F6" s="34">
        <v>53348</v>
      </c>
      <c r="G6" s="21">
        <v>65720</v>
      </c>
      <c r="H6" s="32"/>
      <c r="I6" s="21"/>
      <c r="J6" s="21"/>
      <c r="K6" s="21">
        <v>65720</v>
      </c>
      <c r="L6" s="21"/>
      <c r="M6" s="21"/>
      <c r="N6" s="5">
        <f t="shared" ref="N6:N25" si="0">G6+I6</f>
        <v>65720</v>
      </c>
    </row>
    <row r="7" spans="1:14" x14ac:dyDescent="0.25">
      <c r="A7" s="29"/>
      <c r="B7" s="35" t="s">
        <v>420</v>
      </c>
      <c r="C7" s="28" t="s">
        <v>421</v>
      </c>
      <c r="D7" s="23">
        <v>42120</v>
      </c>
      <c r="E7" s="23">
        <v>42121</v>
      </c>
      <c r="F7" s="34">
        <v>53349</v>
      </c>
      <c r="G7" s="21">
        <v>19000</v>
      </c>
      <c r="H7" s="32"/>
      <c r="I7" s="21"/>
      <c r="J7" s="21"/>
      <c r="K7" s="21">
        <v>19000</v>
      </c>
      <c r="L7" s="21"/>
      <c r="M7" s="21"/>
      <c r="N7" s="5">
        <f t="shared" si="0"/>
        <v>19000</v>
      </c>
    </row>
    <row r="8" spans="1:14" x14ac:dyDescent="0.25">
      <c r="A8" s="29"/>
      <c r="B8" s="27" t="s">
        <v>52</v>
      </c>
      <c r="C8" s="28" t="s">
        <v>34</v>
      </c>
      <c r="D8" s="23"/>
      <c r="E8" s="23"/>
      <c r="F8" s="32">
        <v>53350</v>
      </c>
      <c r="G8" s="21"/>
      <c r="H8" s="32" t="s">
        <v>38</v>
      </c>
      <c r="I8" s="21">
        <v>3000</v>
      </c>
      <c r="J8" s="21">
        <v>3000</v>
      </c>
      <c r="K8" s="21"/>
      <c r="L8" s="21"/>
      <c r="M8" s="21"/>
      <c r="N8" s="5">
        <f t="shared" si="0"/>
        <v>3000</v>
      </c>
    </row>
    <row r="9" spans="1:14" x14ac:dyDescent="0.25">
      <c r="A9" s="29"/>
      <c r="B9" s="30"/>
      <c r="C9" s="28"/>
      <c r="D9" s="23"/>
      <c r="E9" s="23"/>
      <c r="F9" s="32"/>
      <c r="G9" s="21"/>
      <c r="H9" s="32"/>
      <c r="I9" s="21"/>
      <c r="J9" s="31"/>
      <c r="K9" s="21"/>
      <c r="L9" s="21"/>
      <c r="M9" s="21"/>
      <c r="N9" s="5">
        <f t="shared" si="0"/>
        <v>0</v>
      </c>
    </row>
    <row r="10" spans="1:14" x14ac:dyDescent="0.25">
      <c r="A10" s="29"/>
      <c r="B10" s="27"/>
      <c r="C10" s="28"/>
      <c r="D10" s="23"/>
      <c r="E10" s="23"/>
      <c r="F10" s="22"/>
      <c r="G10" s="21"/>
      <c r="H10" s="32"/>
      <c r="I10" s="21"/>
      <c r="J10" s="21"/>
      <c r="K10" s="21"/>
      <c r="L10" s="21"/>
      <c r="M10" s="21"/>
      <c r="N10" s="5">
        <f t="shared" si="0"/>
        <v>0</v>
      </c>
    </row>
    <row r="11" spans="1:14" x14ac:dyDescent="0.25">
      <c r="A11" s="29"/>
      <c r="B11" s="27"/>
      <c r="C11" s="28"/>
      <c r="D11" s="23"/>
      <c r="E11" s="23"/>
      <c r="F11" s="22"/>
      <c r="G11" s="21"/>
      <c r="H11" s="32"/>
      <c r="I11" s="21"/>
      <c r="J11" s="21"/>
      <c r="K11" s="21"/>
      <c r="L11" s="21"/>
      <c r="M11" s="21"/>
      <c r="N11" s="5">
        <f t="shared" si="0"/>
        <v>0</v>
      </c>
    </row>
    <row r="12" spans="1:14" x14ac:dyDescent="0.25">
      <c r="A12" s="29"/>
      <c r="B12" s="27"/>
      <c r="C12" s="28"/>
      <c r="D12" s="23"/>
      <c r="E12" s="23"/>
      <c r="F12" s="22"/>
      <c r="G12" s="21"/>
      <c r="H12" s="32"/>
      <c r="I12" s="21"/>
      <c r="J12" s="21"/>
      <c r="K12" s="21"/>
      <c r="L12" s="21"/>
      <c r="M12" s="21"/>
      <c r="N12" s="5">
        <f t="shared" si="0"/>
        <v>0</v>
      </c>
    </row>
    <row r="13" spans="1:14" x14ac:dyDescent="0.25">
      <c r="A13" s="29"/>
      <c r="B13" s="27"/>
      <c r="C13" s="28"/>
      <c r="D13" s="23"/>
      <c r="E13" s="23"/>
      <c r="F13" s="22"/>
      <c r="G13" s="21"/>
      <c r="H13" s="32"/>
      <c r="I13" s="21"/>
      <c r="J13" s="21"/>
      <c r="K13" s="21"/>
      <c r="L13" s="21"/>
      <c r="M13" s="21"/>
      <c r="N13" s="5">
        <f t="shared" si="0"/>
        <v>0</v>
      </c>
    </row>
    <row r="14" spans="1:14" x14ac:dyDescent="0.25">
      <c r="A14" s="29"/>
      <c r="B14" s="27"/>
      <c r="C14" s="28"/>
      <c r="D14" s="23"/>
      <c r="E14" s="23"/>
      <c r="F14" s="22"/>
      <c r="G14" s="21"/>
      <c r="H14" s="32"/>
      <c r="I14" s="21"/>
      <c r="J14" s="21"/>
      <c r="K14" s="21"/>
      <c r="L14" s="21"/>
      <c r="M14" s="21"/>
      <c r="N14" s="5">
        <f t="shared" si="0"/>
        <v>0</v>
      </c>
    </row>
    <row r="15" spans="1:14" x14ac:dyDescent="0.25">
      <c r="A15" s="29"/>
      <c r="B15" s="27"/>
      <c r="C15" s="28"/>
      <c r="D15" s="23"/>
      <c r="E15" s="23"/>
      <c r="F15" s="22"/>
      <c r="G15" s="21"/>
      <c r="H15" s="32"/>
      <c r="I15" s="21"/>
      <c r="J15" s="21"/>
      <c r="K15" s="21"/>
      <c r="L15" s="21"/>
      <c r="M15" s="21"/>
      <c r="N15" s="5">
        <f t="shared" si="0"/>
        <v>0</v>
      </c>
    </row>
    <row r="16" spans="1:14" x14ac:dyDescent="0.25">
      <c r="A16" s="26"/>
      <c r="B16" s="27"/>
      <c r="C16" s="28"/>
      <c r="D16" s="23"/>
      <c r="E16" s="23"/>
      <c r="F16" s="22"/>
      <c r="G16" s="21"/>
      <c r="H16" s="32"/>
      <c r="I16" s="21"/>
      <c r="J16" s="21"/>
      <c r="K16" s="21"/>
      <c r="L16" s="21"/>
      <c r="M16" s="21"/>
      <c r="N16" s="5">
        <f t="shared" si="0"/>
        <v>0</v>
      </c>
    </row>
    <row r="17" spans="1:14" x14ac:dyDescent="0.25">
      <c r="A17" s="26"/>
      <c r="B17" s="27"/>
      <c r="C17" s="23"/>
      <c r="D17" s="23"/>
      <c r="E17" s="23"/>
      <c r="F17" s="22"/>
      <c r="G17" s="21"/>
      <c r="H17" s="32"/>
      <c r="I17" s="21"/>
      <c r="J17" s="21"/>
      <c r="K17" s="21"/>
      <c r="L17" s="21"/>
      <c r="M17" s="21"/>
      <c r="N17" s="5">
        <f t="shared" si="0"/>
        <v>0</v>
      </c>
    </row>
    <row r="18" spans="1:14" x14ac:dyDescent="0.25">
      <c r="A18" s="26"/>
      <c r="B18" s="27"/>
      <c r="C18" s="33"/>
      <c r="D18" s="23"/>
      <c r="E18" s="23"/>
      <c r="F18" s="22"/>
      <c r="G18" s="21"/>
      <c r="H18" s="32"/>
      <c r="I18" s="21"/>
      <c r="J18" s="21"/>
      <c r="K18" s="21"/>
      <c r="L18" s="21"/>
      <c r="M18" s="21"/>
      <c r="N18" s="5">
        <f t="shared" si="0"/>
        <v>0</v>
      </c>
    </row>
    <row r="19" spans="1:14" x14ac:dyDescent="0.25">
      <c r="A19" s="26"/>
      <c r="B19" s="27"/>
      <c r="C19" s="24"/>
      <c r="D19" s="23"/>
      <c r="E19" s="23"/>
      <c r="F19" s="22"/>
      <c r="G19" s="21"/>
      <c r="H19" s="32"/>
      <c r="I19" s="21"/>
      <c r="J19" s="21"/>
      <c r="K19" s="21"/>
      <c r="L19" s="21"/>
      <c r="M19" s="21"/>
      <c r="N19" s="5">
        <f t="shared" si="0"/>
        <v>0</v>
      </c>
    </row>
    <row r="20" spans="1:14" x14ac:dyDescent="0.25">
      <c r="A20" s="26"/>
      <c r="B20" s="27"/>
      <c r="C20" s="24"/>
      <c r="D20" s="23"/>
      <c r="E20" s="23"/>
      <c r="F20" s="22"/>
      <c r="G20" s="21"/>
      <c r="H20" s="32"/>
      <c r="I20" s="21"/>
      <c r="J20" s="21"/>
      <c r="K20" s="21"/>
      <c r="L20" s="21"/>
      <c r="M20" s="21"/>
      <c r="N20" s="5">
        <f t="shared" si="0"/>
        <v>0</v>
      </c>
    </row>
    <row r="21" spans="1:14" x14ac:dyDescent="0.25">
      <c r="A21" s="26"/>
      <c r="B21" s="27"/>
      <c r="C21" s="24"/>
      <c r="D21" s="23"/>
      <c r="E21" s="23"/>
      <c r="F21" s="22"/>
      <c r="G21" s="21"/>
      <c r="H21" s="32"/>
      <c r="I21" s="21"/>
      <c r="J21" s="21"/>
      <c r="K21" s="21"/>
      <c r="L21" s="21"/>
      <c r="M21" s="21"/>
      <c r="N21" s="5">
        <f t="shared" si="0"/>
        <v>0</v>
      </c>
    </row>
    <row r="22" spans="1:14" x14ac:dyDescent="0.25">
      <c r="A22" s="26"/>
      <c r="B22" s="25"/>
      <c r="C22" s="24"/>
      <c r="D22" s="23"/>
      <c r="E22" s="23"/>
      <c r="F22" s="22"/>
      <c r="G22" s="21"/>
      <c r="H22" s="32"/>
      <c r="I22" s="21"/>
      <c r="J22" s="21"/>
      <c r="K22" s="21"/>
      <c r="L22" s="21"/>
      <c r="M22" s="21"/>
      <c r="N22" s="5">
        <f t="shared" si="0"/>
        <v>0</v>
      </c>
    </row>
    <row r="23" spans="1:14" x14ac:dyDescent="0.25">
      <c r="A23" s="26"/>
      <c r="B23" s="25"/>
      <c r="C23" s="24"/>
      <c r="D23" s="23"/>
      <c r="E23" s="23"/>
      <c r="F23" s="22"/>
      <c r="G23" s="21"/>
      <c r="H23" s="32"/>
      <c r="I23" s="21"/>
      <c r="J23" s="21"/>
      <c r="K23" s="21"/>
      <c r="L23" s="21"/>
      <c r="M23" s="21"/>
      <c r="N23" s="5">
        <f t="shared" si="0"/>
        <v>0</v>
      </c>
    </row>
    <row r="24" spans="1:14" x14ac:dyDescent="0.25">
      <c r="A24" s="26"/>
      <c r="B24" s="25"/>
      <c r="C24" s="24"/>
      <c r="D24" s="23"/>
      <c r="E24" s="23"/>
      <c r="F24" s="22"/>
      <c r="G24" s="21"/>
      <c r="H24" s="32"/>
      <c r="I24" s="21"/>
      <c r="J24" s="21"/>
      <c r="K24" s="21"/>
      <c r="L24" s="21"/>
      <c r="M24" s="21"/>
      <c r="N24" s="5">
        <f t="shared" si="0"/>
        <v>0</v>
      </c>
    </row>
    <row r="25" spans="1:14" x14ac:dyDescent="0.25">
      <c r="A25" s="26"/>
      <c r="B25" s="25"/>
      <c r="C25" s="24"/>
      <c r="D25" s="23"/>
      <c r="E25" s="23"/>
      <c r="F25" s="22"/>
      <c r="G25" s="21"/>
      <c r="H25" s="32"/>
      <c r="I25" s="21"/>
      <c r="J25" s="21"/>
      <c r="K25" s="21"/>
      <c r="L25" s="21"/>
      <c r="M25" s="21"/>
      <c r="N25" s="5">
        <f t="shared" si="0"/>
        <v>0</v>
      </c>
    </row>
    <row r="26" spans="1:14" x14ac:dyDescent="0.25">
      <c r="A26" s="20"/>
      <c r="B26" s="19"/>
      <c r="C26" s="4" t="s">
        <v>8</v>
      </c>
      <c r="D26" s="9"/>
      <c r="E26" s="9"/>
      <c r="F26" s="18"/>
      <c r="G26" s="5"/>
      <c r="H26" s="108"/>
      <c r="I26" s="5"/>
      <c r="J26" s="5"/>
      <c r="K26" s="5"/>
      <c r="L26" s="5"/>
      <c r="M26" s="5"/>
      <c r="N26" s="5">
        <f>SUM(N6:N25)</f>
        <v>87720</v>
      </c>
    </row>
    <row r="27" spans="1:14" x14ac:dyDescent="0.25">
      <c r="A27" s="138" t="s">
        <v>7</v>
      </c>
      <c r="B27" s="139"/>
      <c r="C27" s="12"/>
      <c r="D27" s="12"/>
      <c r="E27" s="12"/>
      <c r="F27" s="17"/>
      <c r="G27" s="5">
        <f>SUM(G6:G26)</f>
        <v>84720</v>
      </c>
      <c r="H27" s="109"/>
      <c r="I27" s="5">
        <f>SUM(I6:I26)</f>
        <v>3000</v>
      </c>
      <c r="J27" s="5">
        <f>SUM(J6:J26)</f>
        <v>3000</v>
      </c>
      <c r="K27" s="5">
        <f>SUM(K6:K26)</f>
        <v>84720</v>
      </c>
      <c r="L27" s="5">
        <f>SUM(L6:L26)</f>
        <v>0</v>
      </c>
      <c r="M27" s="5">
        <f>SUM(M6:M26)</f>
        <v>0</v>
      </c>
      <c r="N27" s="5">
        <f>G27+I27</f>
        <v>87720</v>
      </c>
    </row>
    <row r="28" spans="1:14" x14ac:dyDescent="0.25">
      <c r="A28" s="4"/>
      <c r="B28" s="4"/>
      <c r="C28" s="4"/>
      <c r="D28" s="9"/>
      <c r="E28" s="4"/>
      <c r="F28" s="4"/>
      <c r="G28" s="10"/>
      <c r="H28" s="15" t="s">
        <v>6</v>
      </c>
      <c r="I28" s="14"/>
      <c r="J28" s="11"/>
      <c r="K28" s="13"/>
      <c r="L28" s="12"/>
      <c r="M28" s="11"/>
      <c r="N28" s="10"/>
    </row>
    <row r="29" spans="1:14" x14ac:dyDescent="0.25">
      <c r="A29" s="138" t="s">
        <v>5</v>
      </c>
      <c r="B29" s="139"/>
      <c r="C29" s="4"/>
      <c r="D29" s="9"/>
      <c r="E29" s="146" t="s">
        <v>4</v>
      </c>
      <c r="F29" s="152"/>
      <c r="G29" s="153"/>
      <c r="H29" s="154"/>
      <c r="I29" s="154"/>
      <c r="J29" s="154"/>
      <c r="K29" s="154"/>
      <c r="L29" s="154"/>
      <c r="M29" s="154"/>
      <c r="N29" s="155"/>
    </row>
    <row r="30" spans="1:14" x14ac:dyDescent="0.25">
      <c r="A30" s="138" t="s">
        <v>3</v>
      </c>
      <c r="B30" s="139"/>
      <c r="C30" s="8"/>
      <c r="D30" s="4"/>
      <c r="E30" s="146">
        <v>530</v>
      </c>
      <c r="F30" s="147"/>
      <c r="G30" s="140"/>
      <c r="H30" s="141"/>
      <c r="I30" s="141"/>
      <c r="J30" s="141"/>
      <c r="K30" s="141"/>
      <c r="L30" s="141"/>
      <c r="M30" s="141"/>
      <c r="N30" s="142"/>
    </row>
    <row r="31" spans="1:14" x14ac:dyDescent="0.25">
      <c r="A31" s="138" t="s">
        <v>2</v>
      </c>
      <c r="B31" s="139"/>
      <c r="C31" s="7">
        <v>0</v>
      </c>
      <c r="D31" s="4"/>
      <c r="E31" s="4"/>
      <c r="F31" s="106"/>
      <c r="G31" s="140"/>
      <c r="H31" s="141"/>
      <c r="I31" s="141"/>
      <c r="J31" s="141"/>
      <c r="K31" s="141"/>
      <c r="L31" s="141"/>
      <c r="M31" s="141"/>
      <c r="N31" s="142"/>
    </row>
    <row r="32" spans="1:14" x14ac:dyDescent="0.25">
      <c r="A32" s="148"/>
      <c r="B32" s="149"/>
      <c r="C32" s="5">
        <f>C31*E30</f>
        <v>0</v>
      </c>
      <c r="D32" s="4"/>
      <c r="E32" s="4"/>
      <c r="F32" s="106"/>
      <c r="G32" s="140"/>
      <c r="H32" s="141"/>
      <c r="I32" s="141"/>
      <c r="J32" s="141"/>
      <c r="K32" s="141"/>
      <c r="L32" s="141"/>
      <c r="M32" s="141"/>
      <c r="N32" s="142"/>
    </row>
    <row r="33" spans="1:14" x14ac:dyDescent="0.25">
      <c r="A33" s="138" t="s">
        <v>1</v>
      </c>
      <c r="B33" s="139"/>
      <c r="C33" s="5">
        <v>3000</v>
      </c>
      <c r="D33" s="4"/>
      <c r="E33" s="4"/>
      <c r="F33" s="106"/>
      <c r="G33" s="140"/>
      <c r="H33" s="141"/>
      <c r="I33" s="141"/>
      <c r="J33" s="141"/>
      <c r="K33" s="141"/>
      <c r="L33" s="141"/>
      <c r="M33" s="141"/>
      <c r="N33" s="142"/>
    </row>
    <row r="34" spans="1:14" x14ac:dyDescent="0.25">
      <c r="A34" s="138" t="s">
        <v>0</v>
      </c>
      <c r="B34" s="139"/>
      <c r="C34" s="5">
        <f>C33+C32</f>
        <v>3000</v>
      </c>
      <c r="D34" s="4"/>
      <c r="E34" s="4"/>
      <c r="F34" s="106"/>
      <c r="G34" s="143"/>
      <c r="H34" s="144"/>
      <c r="I34" s="144"/>
      <c r="J34" s="144"/>
      <c r="K34" s="144"/>
      <c r="L34" s="144"/>
      <c r="M34" s="144"/>
      <c r="N34" s="145"/>
    </row>
    <row r="35" spans="1:14" x14ac:dyDescent="0.25">
      <c r="C35" s="2"/>
    </row>
    <row r="37" spans="1:14" x14ac:dyDescent="0.25">
      <c r="C37" s="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60</vt:i4>
      </vt:variant>
    </vt:vector>
  </HeadingPairs>
  <TitlesOfParts>
    <vt:vector size="120" baseType="lpstr">
      <vt:lpstr>ABRIL 30 PM </vt:lpstr>
      <vt:lpstr>ABRIL 30 AM</vt:lpstr>
      <vt:lpstr>ABRIL 29 PM</vt:lpstr>
      <vt:lpstr>ABRIL 29 AM </vt:lpstr>
      <vt:lpstr>ABRIL 28 PM</vt:lpstr>
      <vt:lpstr>ABRIL 28 AM</vt:lpstr>
      <vt:lpstr>ABRIL 27 PM</vt:lpstr>
      <vt:lpstr>ABRIL 27 AM</vt:lpstr>
      <vt:lpstr>ABRIL 26 PM</vt:lpstr>
      <vt:lpstr>ABRIL 26 AM </vt:lpstr>
      <vt:lpstr>ABRIL 25 PM</vt:lpstr>
      <vt:lpstr>ABRIL 25 AM</vt:lpstr>
      <vt:lpstr>ABRIL 24 PM</vt:lpstr>
      <vt:lpstr>ABRIL 24 AM</vt:lpstr>
      <vt:lpstr>ABRIL 23 PM </vt:lpstr>
      <vt:lpstr>ABRIL 23 AM</vt:lpstr>
      <vt:lpstr>ABRIL 22 PM</vt:lpstr>
      <vt:lpstr>ABRIL 22 AM</vt:lpstr>
      <vt:lpstr>ABRIL 21 PM</vt:lpstr>
      <vt:lpstr>ABRIL 21 AM </vt:lpstr>
      <vt:lpstr>ABRIL 20 PM</vt:lpstr>
      <vt:lpstr>ABRIL 20 AM</vt:lpstr>
      <vt:lpstr>ABRIL 19 PM</vt:lpstr>
      <vt:lpstr>ABRIL 19 AM </vt:lpstr>
      <vt:lpstr>ABRIL 18 PM </vt:lpstr>
      <vt:lpstr>ABRIL 18 AM</vt:lpstr>
      <vt:lpstr>ABRIL 17 PM</vt:lpstr>
      <vt:lpstr>ABRIL 17 AM</vt:lpstr>
      <vt:lpstr>ABRIL 16 PM </vt:lpstr>
      <vt:lpstr>ABRIL 16 AM</vt:lpstr>
      <vt:lpstr>ABRIL 15 PM</vt:lpstr>
      <vt:lpstr>ABRIL 15 AM </vt:lpstr>
      <vt:lpstr>ABRIL 14 PM </vt:lpstr>
      <vt:lpstr>ABRIL 14 AM</vt:lpstr>
      <vt:lpstr>ABRIL 13 PM</vt:lpstr>
      <vt:lpstr>ABRIL 13 AM </vt:lpstr>
      <vt:lpstr>ABRIL 12 PM</vt:lpstr>
      <vt:lpstr>ABRIL 12 AM</vt:lpstr>
      <vt:lpstr>ABRIL 11 PM</vt:lpstr>
      <vt:lpstr>ABRIL 11 AM</vt:lpstr>
      <vt:lpstr>ABRIL 10 PM </vt:lpstr>
      <vt:lpstr>ABRIL 10 AM</vt:lpstr>
      <vt:lpstr>ABRIL 09 PM</vt:lpstr>
      <vt:lpstr>ABRIL 09 AM </vt:lpstr>
      <vt:lpstr>ABRIL 08 PM</vt:lpstr>
      <vt:lpstr>ABRIL 08 AM</vt:lpstr>
      <vt:lpstr>ABRIL 07 PM</vt:lpstr>
      <vt:lpstr> ABRIL 07 AM</vt:lpstr>
      <vt:lpstr>ABRIL 06 PM</vt:lpstr>
      <vt:lpstr>ABRIL 06 AM</vt:lpstr>
      <vt:lpstr>ABRIL 05 PM</vt:lpstr>
      <vt:lpstr>ABRIL 05 AM</vt:lpstr>
      <vt:lpstr>ABRIL 04 PM</vt:lpstr>
      <vt:lpstr>ABRIL 04 AM </vt:lpstr>
      <vt:lpstr>ABRIL 03 PM </vt:lpstr>
      <vt:lpstr>ABRIL 03 AM</vt:lpstr>
      <vt:lpstr>ABRIL 02 PM</vt:lpstr>
      <vt:lpstr>ABRIL 02 AM</vt:lpstr>
      <vt:lpstr>ABRIL 01 PM </vt:lpstr>
      <vt:lpstr>ABRIL 01 AM</vt:lpstr>
      <vt:lpstr>' ABRIL 07 AM'!Área_de_impresión</vt:lpstr>
      <vt:lpstr>'ABRIL 01 AM'!Área_de_impresión</vt:lpstr>
      <vt:lpstr>'ABRIL 01 PM '!Área_de_impresión</vt:lpstr>
      <vt:lpstr>'ABRIL 02 AM'!Área_de_impresión</vt:lpstr>
      <vt:lpstr>'ABRIL 02 PM'!Área_de_impresión</vt:lpstr>
      <vt:lpstr>'ABRIL 03 AM'!Área_de_impresión</vt:lpstr>
      <vt:lpstr>'ABRIL 03 PM '!Área_de_impresión</vt:lpstr>
      <vt:lpstr>'ABRIL 04 AM '!Área_de_impresión</vt:lpstr>
      <vt:lpstr>'ABRIL 04 PM'!Área_de_impresión</vt:lpstr>
      <vt:lpstr>'ABRIL 05 AM'!Área_de_impresión</vt:lpstr>
      <vt:lpstr>'ABRIL 05 PM'!Área_de_impresión</vt:lpstr>
      <vt:lpstr>'ABRIL 06 AM'!Área_de_impresión</vt:lpstr>
      <vt:lpstr>'ABRIL 06 PM'!Área_de_impresión</vt:lpstr>
      <vt:lpstr>'ABRIL 07 PM'!Área_de_impresión</vt:lpstr>
      <vt:lpstr>'ABRIL 08 AM'!Área_de_impresión</vt:lpstr>
      <vt:lpstr>'ABRIL 08 PM'!Área_de_impresión</vt:lpstr>
      <vt:lpstr>'ABRIL 09 AM '!Área_de_impresión</vt:lpstr>
      <vt:lpstr>'ABRIL 09 PM'!Área_de_impresión</vt:lpstr>
      <vt:lpstr>'ABRIL 10 AM'!Área_de_impresión</vt:lpstr>
      <vt:lpstr>'ABRIL 10 PM '!Área_de_impresión</vt:lpstr>
      <vt:lpstr>'ABRIL 11 AM'!Área_de_impresión</vt:lpstr>
      <vt:lpstr>'ABRIL 11 PM'!Área_de_impresión</vt:lpstr>
      <vt:lpstr>'ABRIL 12 AM'!Área_de_impresión</vt:lpstr>
      <vt:lpstr>'ABRIL 12 PM'!Área_de_impresión</vt:lpstr>
      <vt:lpstr>'ABRIL 13 AM '!Área_de_impresión</vt:lpstr>
      <vt:lpstr>'ABRIL 13 PM'!Área_de_impresión</vt:lpstr>
      <vt:lpstr>'ABRIL 14 AM'!Área_de_impresión</vt:lpstr>
      <vt:lpstr>'ABRIL 14 PM '!Área_de_impresión</vt:lpstr>
      <vt:lpstr>'ABRIL 15 AM '!Área_de_impresión</vt:lpstr>
      <vt:lpstr>'ABRIL 15 PM'!Área_de_impresión</vt:lpstr>
      <vt:lpstr>'ABRIL 16 AM'!Área_de_impresión</vt:lpstr>
      <vt:lpstr>'ABRIL 16 PM '!Área_de_impresión</vt:lpstr>
      <vt:lpstr>'ABRIL 17 AM'!Área_de_impresión</vt:lpstr>
      <vt:lpstr>'ABRIL 17 PM'!Área_de_impresión</vt:lpstr>
      <vt:lpstr>'ABRIL 18 AM'!Área_de_impresión</vt:lpstr>
      <vt:lpstr>'ABRIL 18 PM '!Área_de_impresión</vt:lpstr>
      <vt:lpstr>'ABRIL 19 AM '!Área_de_impresión</vt:lpstr>
      <vt:lpstr>'ABRIL 19 PM'!Área_de_impresión</vt:lpstr>
      <vt:lpstr>'ABRIL 20 AM'!Área_de_impresión</vt:lpstr>
      <vt:lpstr>'ABRIL 20 PM'!Área_de_impresión</vt:lpstr>
      <vt:lpstr>'ABRIL 21 AM '!Área_de_impresión</vt:lpstr>
      <vt:lpstr>'ABRIL 21 PM'!Área_de_impresión</vt:lpstr>
      <vt:lpstr>'ABRIL 22 AM'!Área_de_impresión</vt:lpstr>
      <vt:lpstr>'ABRIL 22 PM'!Área_de_impresión</vt:lpstr>
      <vt:lpstr>'ABRIL 23 AM'!Área_de_impresión</vt:lpstr>
      <vt:lpstr>'ABRIL 23 PM '!Área_de_impresión</vt:lpstr>
      <vt:lpstr>'ABRIL 24 AM'!Área_de_impresión</vt:lpstr>
      <vt:lpstr>'ABRIL 24 PM'!Área_de_impresión</vt:lpstr>
      <vt:lpstr>'ABRIL 25 AM'!Área_de_impresión</vt:lpstr>
      <vt:lpstr>'ABRIL 25 PM'!Área_de_impresión</vt:lpstr>
      <vt:lpstr>'ABRIL 26 AM '!Área_de_impresión</vt:lpstr>
      <vt:lpstr>'ABRIL 26 PM'!Área_de_impresión</vt:lpstr>
      <vt:lpstr>'ABRIL 27 AM'!Área_de_impresión</vt:lpstr>
      <vt:lpstr>'ABRIL 27 PM'!Área_de_impresión</vt:lpstr>
      <vt:lpstr>'ABRIL 28 AM'!Área_de_impresión</vt:lpstr>
      <vt:lpstr>'ABRIL 28 PM'!Área_de_impresión</vt:lpstr>
      <vt:lpstr>'ABRIL 29 AM '!Área_de_impresión</vt:lpstr>
      <vt:lpstr>'ABRIL 29 PM'!Área_de_impresión</vt:lpstr>
      <vt:lpstr>'ABRIL 30 AM'!Área_de_impresión</vt:lpstr>
      <vt:lpstr>'ABRIL 30 PM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2015-05-03T18:08:14Z</cp:lastPrinted>
  <dcterms:created xsi:type="dcterms:W3CDTF">2015-03-01T19:19:13Z</dcterms:created>
  <dcterms:modified xsi:type="dcterms:W3CDTF">2015-05-07T15:52:51Z</dcterms:modified>
</cp:coreProperties>
</file>