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30" windowWidth="20115" windowHeight="6615"/>
  </bookViews>
  <sheets>
    <sheet name="ENERO 31 PM" sheetId="62" r:id="rId1"/>
    <sheet name="ENERO 31 AM" sheetId="61" r:id="rId2"/>
    <sheet name="ENERO 30 PM " sheetId="60" r:id="rId3"/>
    <sheet name="ENERO 30 AM" sheetId="59" r:id="rId4"/>
    <sheet name="ENERO 29 PM" sheetId="58" r:id="rId5"/>
    <sheet name="ENERO 29 AM" sheetId="57" r:id="rId6"/>
    <sheet name="ENERO 28 PM" sheetId="56" r:id="rId7"/>
    <sheet name="ENERO 28 AM" sheetId="55" r:id="rId8"/>
    <sheet name="ENERO 27 PM" sheetId="54" r:id="rId9"/>
    <sheet name="ENERO 27 AM" sheetId="53" r:id="rId10"/>
    <sheet name="ENERO 26 PM" sheetId="52" r:id="rId11"/>
    <sheet name="ENERO 26 AM " sheetId="51" r:id="rId12"/>
    <sheet name="ENERO 25 PM" sheetId="50" r:id="rId13"/>
    <sheet name="ENERO 25 AM" sheetId="49" r:id="rId14"/>
    <sheet name="ENERO 24 PM" sheetId="48" r:id="rId15"/>
    <sheet name="ENERO 24 AM " sheetId="47" r:id="rId16"/>
    <sheet name="ENERO 23 PM" sheetId="46" r:id="rId17"/>
    <sheet name="ENERO 23 AM" sheetId="45" r:id="rId18"/>
    <sheet name="ENERO 22 PM" sheetId="44" r:id="rId19"/>
    <sheet name="ENERO 22 AM " sheetId="43" r:id="rId20"/>
    <sheet name="ENERO 21 PM" sheetId="42" r:id="rId21"/>
    <sheet name="ENERO 21 AM " sheetId="41" r:id="rId22"/>
    <sheet name="ENERO 20 PM" sheetId="40" r:id="rId23"/>
    <sheet name="ENERO 20 AM" sheetId="39" r:id="rId24"/>
    <sheet name="ENERO 19 PM" sheetId="38" r:id="rId25"/>
    <sheet name="ENERO 19 AM" sheetId="37" r:id="rId26"/>
    <sheet name="ENERO 18 PM" sheetId="36" r:id="rId27"/>
    <sheet name="ENERO 18 AM" sheetId="35" r:id="rId28"/>
    <sheet name="ENERO 17 PM" sheetId="34" r:id="rId29"/>
    <sheet name="ENERO 17 AM" sheetId="33" r:id="rId30"/>
    <sheet name="ENERO 16 PM" sheetId="32" r:id="rId31"/>
    <sheet name="ENERO 16 AM" sheetId="31" r:id="rId32"/>
    <sheet name="ENERO 15 PM" sheetId="30" r:id="rId33"/>
    <sheet name="ENERO 15 AM" sheetId="29" r:id="rId34"/>
    <sheet name="ENERO 14 PM" sheetId="28" r:id="rId35"/>
    <sheet name="ENERO 14 AM" sheetId="27" r:id="rId36"/>
    <sheet name="ENERO 13 PM" sheetId="26" r:id="rId37"/>
    <sheet name="ENERO 13 AM" sheetId="25" r:id="rId38"/>
    <sheet name="ENERO 12 PM" sheetId="24" r:id="rId39"/>
    <sheet name="ENERO 12 AM" sheetId="23" r:id="rId40"/>
    <sheet name="ENERO 11 PM" sheetId="22" r:id="rId41"/>
    <sheet name="ENERO 11 AM" sheetId="21" r:id="rId42"/>
    <sheet name="ENERO 10 PM" sheetId="20" r:id="rId43"/>
    <sheet name="ENERO 10 AM" sheetId="19" r:id="rId44"/>
    <sheet name="ENERO 09 PM" sheetId="18" r:id="rId45"/>
    <sheet name="ENERO 09 AM" sheetId="17" r:id="rId46"/>
    <sheet name="ENERO 08 PM" sheetId="16" r:id="rId47"/>
    <sheet name="ENERO 08 AM" sheetId="15" r:id="rId48"/>
    <sheet name="ENERO 07 PM" sheetId="14" r:id="rId49"/>
    <sheet name="ENERO 07 AM" sheetId="13" r:id="rId50"/>
    <sheet name="ENERO 06 PM" sheetId="12" r:id="rId51"/>
    <sheet name="ENERO 06 AM" sheetId="11" r:id="rId52"/>
    <sheet name="ENERO 05 PM" sheetId="10" r:id="rId53"/>
    <sheet name="ENERO 05 AM " sheetId="9" r:id="rId54"/>
    <sheet name="ENERO 04 PM" sheetId="8" r:id="rId55"/>
    <sheet name="ENERO 04 AM " sheetId="7" r:id="rId56"/>
    <sheet name="ENERO 03 PM" sheetId="6" r:id="rId57"/>
    <sheet name="ENERO 03 AM " sheetId="5" r:id="rId58"/>
    <sheet name="ENERO 02 PM" sheetId="4" r:id="rId59"/>
    <sheet name="ENERO 02 AM" sheetId="3" r:id="rId60"/>
    <sheet name="ENERO 01 PM" sheetId="2" r:id="rId61"/>
    <sheet name="ENERO 01 AM " sheetId="1" r:id="rId62"/>
  </sheets>
  <definedNames>
    <definedName name="_xlnm.Print_Area" localSheetId="61">'ENERO 01 AM '!$A$1:$N$37</definedName>
    <definedName name="_xlnm.Print_Area" localSheetId="60">'ENERO 01 PM'!$A$1:$N$37</definedName>
    <definedName name="_xlnm.Print_Area" localSheetId="59">'ENERO 02 AM'!$A$1:$N$37</definedName>
    <definedName name="_xlnm.Print_Area" localSheetId="58">'ENERO 02 PM'!$A$1:$N$37</definedName>
    <definedName name="_xlnm.Print_Area" localSheetId="57">'ENERO 03 AM '!$A$1:$N$37</definedName>
    <definedName name="_xlnm.Print_Area" localSheetId="56">'ENERO 03 PM'!$A$1:$N$37</definedName>
    <definedName name="_xlnm.Print_Area" localSheetId="55">'ENERO 04 AM '!$A$1:$N$37</definedName>
    <definedName name="_xlnm.Print_Area" localSheetId="54">'ENERO 04 PM'!$A$1:$N$37</definedName>
    <definedName name="_xlnm.Print_Area" localSheetId="53">'ENERO 05 AM '!$A$1:$N$37</definedName>
    <definedName name="_xlnm.Print_Area" localSheetId="52">'ENERO 05 PM'!$A$1:$N$37</definedName>
    <definedName name="_xlnm.Print_Area" localSheetId="51">'ENERO 06 AM'!$A$1:$N$37</definedName>
    <definedName name="_xlnm.Print_Area" localSheetId="50">'ENERO 06 PM'!$A$1:$N$37</definedName>
    <definedName name="_xlnm.Print_Area" localSheetId="49">'ENERO 07 AM'!$A$1:$N$37</definedName>
    <definedName name="_xlnm.Print_Area" localSheetId="48">'ENERO 07 PM'!$A$1:$N$37</definedName>
    <definedName name="_xlnm.Print_Area" localSheetId="47">'ENERO 08 AM'!$A$1:$N$37</definedName>
    <definedName name="_xlnm.Print_Area" localSheetId="46">'ENERO 08 PM'!$A$1:$N$37</definedName>
    <definedName name="_xlnm.Print_Area" localSheetId="45">'ENERO 09 AM'!$A$1:$N$37</definedName>
    <definedName name="_xlnm.Print_Area" localSheetId="44">'ENERO 09 PM'!$A$1:$N$37</definedName>
    <definedName name="_xlnm.Print_Area" localSheetId="43">'ENERO 10 AM'!$A$1:$N$37</definedName>
    <definedName name="_xlnm.Print_Area" localSheetId="42">'ENERO 10 PM'!$A$1:$N$37</definedName>
    <definedName name="_xlnm.Print_Area" localSheetId="41">'ENERO 11 AM'!$A$1:$N$37</definedName>
    <definedName name="_xlnm.Print_Area" localSheetId="40">'ENERO 11 PM'!$A$1:$N$37</definedName>
    <definedName name="_xlnm.Print_Area" localSheetId="39">'ENERO 12 AM'!$A$1:$N$37</definedName>
    <definedName name="_xlnm.Print_Area" localSheetId="38">'ENERO 12 PM'!$A$1:$N$37</definedName>
    <definedName name="_xlnm.Print_Area" localSheetId="37">'ENERO 13 AM'!$A$1:$N$37</definedName>
    <definedName name="_xlnm.Print_Area" localSheetId="36">'ENERO 13 PM'!$A$1:$N$37</definedName>
    <definedName name="_xlnm.Print_Area" localSheetId="35">'ENERO 14 AM'!$A$1:$N$37</definedName>
    <definedName name="_xlnm.Print_Area" localSheetId="34">'ENERO 14 PM'!$A$1:$N$37</definedName>
    <definedName name="_xlnm.Print_Area" localSheetId="33">'ENERO 15 AM'!$A$1:$N$37</definedName>
    <definedName name="_xlnm.Print_Area" localSheetId="32">'ENERO 15 PM'!$A$1:$N$37</definedName>
    <definedName name="_xlnm.Print_Area" localSheetId="31">'ENERO 16 AM'!$A$1:$N$37</definedName>
    <definedName name="_xlnm.Print_Area" localSheetId="30">'ENERO 16 PM'!$A$1:$N$37</definedName>
    <definedName name="_xlnm.Print_Area" localSheetId="29">'ENERO 17 AM'!$A$1:$N$37</definedName>
    <definedName name="_xlnm.Print_Area" localSheetId="28">'ENERO 17 PM'!$A$1:$N$37</definedName>
    <definedName name="_xlnm.Print_Area" localSheetId="27">'ENERO 18 AM'!$A$1:$N$37</definedName>
    <definedName name="_xlnm.Print_Area" localSheetId="26">'ENERO 18 PM'!$A$1:$N$37</definedName>
    <definedName name="_xlnm.Print_Area" localSheetId="25">'ENERO 19 AM'!$A$1:$N$37</definedName>
    <definedName name="_xlnm.Print_Area" localSheetId="24">'ENERO 19 PM'!$A$1:$N$37</definedName>
    <definedName name="_xlnm.Print_Area" localSheetId="23">'ENERO 20 AM'!$A$1:$N$37</definedName>
    <definedName name="_xlnm.Print_Area" localSheetId="22">'ENERO 20 PM'!$A$1:$N$37</definedName>
    <definedName name="_xlnm.Print_Area" localSheetId="21">'ENERO 21 AM '!$A$1:$N$37</definedName>
    <definedName name="_xlnm.Print_Area" localSheetId="20">'ENERO 21 PM'!$A$1:$N$37</definedName>
    <definedName name="_xlnm.Print_Area" localSheetId="19">'ENERO 22 AM '!$A$1:$N$37</definedName>
    <definedName name="_xlnm.Print_Area" localSheetId="18">'ENERO 22 PM'!$A$1:$N$37</definedName>
    <definedName name="_xlnm.Print_Area" localSheetId="17">'ENERO 23 AM'!$A$1:$N$37</definedName>
    <definedName name="_xlnm.Print_Area" localSheetId="16">'ENERO 23 PM'!$A$1:$N$37</definedName>
    <definedName name="_xlnm.Print_Area" localSheetId="15">'ENERO 24 AM '!$A$1:$N$37</definedName>
    <definedName name="_xlnm.Print_Area" localSheetId="14">'ENERO 24 PM'!$A$1:$N$37</definedName>
    <definedName name="_xlnm.Print_Area" localSheetId="13">'ENERO 25 AM'!$A$1:$N$37</definedName>
    <definedName name="_xlnm.Print_Area" localSheetId="12">'ENERO 25 PM'!$A$1:$N$37</definedName>
    <definedName name="_xlnm.Print_Area" localSheetId="11">'ENERO 26 AM '!$A$1:$N$37</definedName>
    <definedName name="_xlnm.Print_Area" localSheetId="10">'ENERO 26 PM'!$A$1:$N$37</definedName>
    <definedName name="_xlnm.Print_Area" localSheetId="9">'ENERO 27 AM'!$A$1:$N$37</definedName>
    <definedName name="_xlnm.Print_Area" localSheetId="8">'ENERO 27 PM'!$A$1:$N$37</definedName>
    <definedName name="_xlnm.Print_Area" localSheetId="7">'ENERO 28 AM'!$A$1:$N$37</definedName>
    <definedName name="_xlnm.Print_Area" localSheetId="6">'ENERO 28 PM'!$A$1:$N$37</definedName>
    <definedName name="_xlnm.Print_Area" localSheetId="5">'ENERO 29 AM'!$A$1:$N$37</definedName>
    <definedName name="_xlnm.Print_Area" localSheetId="4">'ENERO 29 PM'!$A$1:$N$37</definedName>
    <definedName name="_xlnm.Print_Area" localSheetId="3">'ENERO 30 AM'!$A$1:$N$37</definedName>
    <definedName name="_xlnm.Print_Area" localSheetId="2">'ENERO 30 PM '!$A$1:$N$37</definedName>
    <definedName name="_xlnm.Print_Area" localSheetId="1">'ENERO 31 AM'!$A$1:$N$37</definedName>
    <definedName name="_xlnm.Print_Area" localSheetId="0">'ENERO 31 PM'!$A$1:$N$37</definedName>
  </definedNames>
  <calcPr calcId="145621"/>
</workbook>
</file>

<file path=xl/calcChain.xml><?xml version="1.0" encoding="utf-8"?>
<calcChain xmlns="http://schemas.openxmlformats.org/spreadsheetml/2006/main">
  <c r="C35" i="62" l="1"/>
  <c r="C37" i="62" s="1"/>
  <c r="M30" i="62"/>
  <c r="L30" i="62"/>
  <c r="K30" i="62"/>
  <c r="J30" i="62"/>
  <c r="I30" i="62"/>
  <c r="G30" i="62"/>
  <c r="N30" i="62" s="1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9" i="62" l="1"/>
  <c r="C35" i="61"/>
  <c r="C37" i="61" s="1"/>
  <c r="M30" i="61"/>
  <c r="L30" i="61"/>
  <c r="K30" i="61"/>
  <c r="J30" i="61"/>
  <c r="I30" i="61"/>
  <c r="G30" i="6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l="1"/>
  <c r="N30" i="61"/>
  <c r="C35" i="60"/>
  <c r="C37" i="60" s="1"/>
  <c r="M30" i="60"/>
  <c r="L30" i="60"/>
  <c r="K30" i="60"/>
  <c r="J30" i="60"/>
  <c r="I30" i="60"/>
  <c r="G30" i="60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30" i="60" l="1"/>
  <c r="N29" i="60"/>
  <c r="C35" i="59"/>
  <c r="C37" i="59" s="1"/>
  <c r="M30" i="59"/>
  <c r="L30" i="59"/>
  <c r="K30" i="59"/>
  <c r="J30" i="59"/>
  <c r="I30" i="59"/>
  <c r="G30" i="59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30" i="59" l="1"/>
  <c r="N29" i="59"/>
  <c r="C35" i="58"/>
  <c r="C37" i="58" s="1"/>
  <c r="M30" i="58"/>
  <c r="L30" i="58"/>
  <c r="K30" i="58"/>
  <c r="J30" i="58"/>
  <c r="I30" i="58"/>
  <c r="G30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0" i="58" l="1"/>
  <c r="N29" i="58"/>
  <c r="C35" i="57"/>
  <c r="C37" i="57" s="1"/>
  <c r="M30" i="57"/>
  <c r="L30" i="57"/>
  <c r="K30" i="57"/>
  <c r="J30" i="57"/>
  <c r="I30" i="57"/>
  <c r="G30" i="57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30" i="57" l="1"/>
  <c r="N29" i="57"/>
  <c r="C35" i="56"/>
  <c r="C37" i="56" s="1"/>
  <c r="M30" i="56"/>
  <c r="L30" i="56"/>
  <c r="K30" i="56"/>
  <c r="J30" i="56"/>
  <c r="I30" i="56"/>
  <c r="N30" i="56" s="1"/>
  <c r="G30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9" i="56" l="1"/>
  <c r="C35" i="55"/>
  <c r="C37" i="55" s="1"/>
  <c r="M30" i="55"/>
  <c r="L30" i="55"/>
  <c r="K30" i="55"/>
  <c r="J30" i="55"/>
  <c r="I30" i="55"/>
  <c r="G30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30" i="55" l="1"/>
  <c r="N29" i="55"/>
  <c r="C35" i="54"/>
  <c r="C37" i="54" s="1"/>
  <c r="M30" i="54"/>
  <c r="L30" i="54"/>
  <c r="K30" i="54"/>
  <c r="J30" i="54"/>
  <c r="I30" i="54"/>
  <c r="G30" i="54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30" i="54" l="1"/>
  <c r="N29" i="54"/>
  <c r="C35" i="53" l="1"/>
  <c r="C37" i="53" s="1"/>
  <c r="M30" i="53"/>
  <c r="L30" i="53"/>
  <c r="K30" i="53"/>
  <c r="J30" i="53"/>
  <c r="I30" i="53"/>
  <c r="G30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9" i="53" l="1"/>
  <c r="N30" i="53"/>
  <c r="C35" i="52"/>
  <c r="M30" i="52"/>
  <c r="L30" i="52"/>
  <c r="K30" i="52"/>
  <c r="J30" i="52"/>
  <c r="I30" i="52"/>
  <c r="G30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0" i="52" l="1"/>
  <c r="N29" i="52"/>
  <c r="C35" i="51"/>
  <c r="C37" i="51" s="1"/>
  <c r="M30" i="51"/>
  <c r="L30" i="51"/>
  <c r="K30" i="51"/>
  <c r="J30" i="51"/>
  <c r="I30" i="51"/>
  <c r="G30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0" i="51" l="1"/>
  <c r="N29" i="51"/>
  <c r="C35" i="50"/>
  <c r="C37" i="50" s="1"/>
  <c r="M30" i="50"/>
  <c r="L30" i="50"/>
  <c r="K30" i="50"/>
  <c r="J30" i="50"/>
  <c r="I30" i="50"/>
  <c r="G30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0" i="50" l="1"/>
  <c r="N29" i="50"/>
  <c r="C35" i="49"/>
  <c r="C37" i="49" s="1"/>
  <c r="M30" i="49"/>
  <c r="L30" i="49"/>
  <c r="K30" i="49"/>
  <c r="J30" i="49"/>
  <c r="I30" i="49"/>
  <c r="G30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0" i="49" l="1"/>
  <c r="N29" i="49"/>
  <c r="C35" i="48" l="1"/>
  <c r="C37" i="48" s="1"/>
  <c r="M30" i="48"/>
  <c r="L30" i="48"/>
  <c r="K30" i="48"/>
  <c r="J30" i="48"/>
  <c r="I30" i="48"/>
  <c r="G30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C35" i="47"/>
  <c r="C37" i="47" s="1"/>
  <c r="M30" i="47"/>
  <c r="L30" i="47"/>
  <c r="K30" i="47"/>
  <c r="J30" i="47"/>
  <c r="I30" i="47"/>
  <c r="G30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30" i="48" l="1"/>
  <c r="N29" i="48"/>
  <c r="N30" i="47"/>
  <c r="N29" i="47"/>
  <c r="C35" i="46"/>
  <c r="C37" i="46" s="1"/>
  <c r="M30" i="46"/>
  <c r="L30" i="46"/>
  <c r="K30" i="46"/>
  <c r="J30" i="46"/>
  <c r="I30" i="46"/>
  <c r="G30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30" i="46" l="1"/>
  <c r="N29" i="46"/>
  <c r="C35" i="45"/>
  <c r="C37" i="45" s="1"/>
  <c r="M30" i="45"/>
  <c r="L30" i="45"/>
  <c r="K30" i="45"/>
  <c r="J30" i="45"/>
  <c r="I30" i="45"/>
  <c r="G30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0" i="45" l="1"/>
  <c r="N29" i="45"/>
  <c r="C35" i="44"/>
  <c r="C37" i="44" s="1"/>
  <c r="M30" i="44"/>
  <c r="L30" i="44"/>
  <c r="K30" i="44"/>
  <c r="J30" i="44"/>
  <c r="I30" i="44"/>
  <c r="G30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9" i="44" l="1"/>
  <c r="N30" i="44"/>
  <c r="C35" i="43"/>
  <c r="C37" i="43" s="1"/>
  <c r="M30" i="43"/>
  <c r="L30" i="43"/>
  <c r="K30" i="43"/>
  <c r="J30" i="43"/>
  <c r="I30" i="43"/>
  <c r="G30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0" i="43" l="1"/>
  <c r="N29" i="43"/>
  <c r="C35" i="42"/>
  <c r="C37" i="42" s="1"/>
  <c r="M30" i="42"/>
  <c r="L30" i="42"/>
  <c r="K30" i="42"/>
  <c r="J30" i="42"/>
  <c r="I30" i="42"/>
  <c r="G30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0" i="42" l="1"/>
  <c r="N29" i="42"/>
  <c r="C35" i="41"/>
  <c r="C37" i="41" s="1"/>
  <c r="M30" i="41"/>
  <c r="L30" i="41"/>
  <c r="K30" i="41"/>
  <c r="J30" i="41"/>
  <c r="I30" i="41"/>
  <c r="G30" i="4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0" i="41" l="1"/>
  <c r="N29" i="41"/>
  <c r="C35" i="40"/>
  <c r="C37" i="40" s="1"/>
  <c r="M30" i="40"/>
  <c r="L30" i="40"/>
  <c r="K30" i="40"/>
  <c r="J30" i="40"/>
  <c r="I30" i="40"/>
  <c r="G30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9" i="40" l="1"/>
  <c r="N30" i="40"/>
  <c r="C35" i="39"/>
  <c r="C37" i="39" s="1"/>
  <c r="M30" i="39"/>
  <c r="L30" i="39"/>
  <c r="K30" i="39"/>
  <c r="J30" i="39"/>
  <c r="I30" i="39"/>
  <c r="G30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0" i="39" l="1"/>
  <c r="N29" i="39"/>
  <c r="C35" i="38"/>
  <c r="C37" i="38" s="1"/>
  <c r="M30" i="38"/>
  <c r="L30" i="38"/>
  <c r="K30" i="38"/>
  <c r="J30" i="38"/>
  <c r="I30" i="38"/>
  <c r="G30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C35" i="37"/>
  <c r="C37" i="37" s="1"/>
  <c r="M30" i="37"/>
  <c r="L30" i="37"/>
  <c r="K30" i="37"/>
  <c r="J30" i="37"/>
  <c r="I30" i="37"/>
  <c r="G30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C35" i="36"/>
  <c r="C37" i="36" s="1"/>
  <c r="M30" i="36"/>
  <c r="L30" i="36"/>
  <c r="K30" i="36"/>
  <c r="J30" i="36"/>
  <c r="I30" i="36"/>
  <c r="G30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C35" i="35"/>
  <c r="C37" i="35" s="1"/>
  <c r="M30" i="35"/>
  <c r="L30" i="35"/>
  <c r="K30" i="35"/>
  <c r="J30" i="35"/>
  <c r="I30" i="35"/>
  <c r="G30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C35" i="34"/>
  <c r="C37" i="34" s="1"/>
  <c r="M30" i="34"/>
  <c r="L30" i="34"/>
  <c r="K30" i="34"/>
  <c r="J30" i="34"/>
  <c r="I30" i="34"/>
  <c r="G30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C35" i="33"/>
  <c r="C37" i="33" s="1"/>
  <c r="M30" i="33"/>
  <c r="L30" i="33"/>
  <c r="K30" i="33"/>
  <c r="J30" i="33"/>
  <c r="I30" i="33"/>
  <c r="G30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C35" i="32"/>
  <c r="C37" i="32" s="1"/>
  <c r="M30" i="32"/>
  <c r="L30" i="32"/>
  <c r="K30" i="32"/>
  <c r="J30" i="32"/>
  <c r="I30" i="32"/>
  <c r="G30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C35" i="31"/>
  <c r="C37" i="31" s="1"/>
  <c r="M30" i="31"/>
  <c r="L30" i="31"/>
  <c r="K30" i="31"/>
  <c r="J30" i="31"/>
  <c r="I30" i="31"/>
  <c r="G30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C35" i="30"/>
  <c r="C37" i="30" s="1"/>
  <c r="M30" i="30"/>
  <c r="L30" i="30"/>
  <c r="K30" i="30"/>
  <c r="J30" i="30"/>
  <c r="I30" i="30"/>
  <c r="G30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C35" i="29"/>
  <c r="C37" i="29" s="1"/>
  <c r="M30" i="29"/>
  <c r="L30" i="29"/>
  <c r="K30" i="29"/>
  <c r="J30" i="29"/>
  <c r="I30" i="29"/>
  <c r="G30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C35" i="28"/>
  <c r="C37" i="28" s="1"/>
  <c r="M30" i="28"/>
  <c r="L30" i="28"/>
  <c r="K30" i="28"/>
  <c r="J30" i="28"/>
  <c r="I30" i="28"/>
  <c r="G30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C35" i="27"/>
  <c r="C37" i="27" s="1"/>
  <c r="M30" i="27"/>
  <c r="L30" i="27"/>
  <c r="K30" i="27"/>
  <c r="J30" i="27"/>
  <c r="I30" i="27"/>
  <c r="G30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C35" i="26"/>
  <c r="C37" i="26" s="1"/>
  <c r="M30" i="26"/>
  <c r="L30" i="26"/>
  <c r="K30" i="26"/>
  <c r="J30" i="26"/>
  <c r="I30" i="26"/>
  <c r="G30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C35" i="25"/>
  <c r="C37" i="25" s="1"/>
  <c r="M30" i="25"/>
  <c r="L30" i="25"/>
  <c r="K30" i="25"/>
  <c r="J30" i="25"/>
  <c r="I30" i="25"/>
  <c r="G30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C35" i="24"/>
  <c r="C37" i="24" s="1"/>
  <c r="M30" i="24"/>
  <c r="L30" i="24"/>
  <c r="K30" i="24"/>
  <c r="J30" i="24"/>
  <c r="I30" i="24"/>
  <c r="G30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C35" i="23"/>
  <c r="C37" i="23" s="1"/>
  <c r="M30" i="23"/>
  <c r="L30" i="23"/>
  <c r="K30" i="23"/>
  <c r="J30" i="23"/>
  <c r="I30" i="23"/>
  <c r="G30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C35" i="22"/>
  <c r="C37" i="22" s="1"/>
  <c r="M30" i="22"/>
  <c r="L30" i="22"/>
  <c r="K30" i="22"/>
  <c r="J30" i="22"/>
  <c r="I30" i="22"/>
  <c r="G30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C35" i="21"/>
  <c r="C37" i="21" s="1"/>
  <c r="M30" i="21"/>
  <c r="L30" i="21"/>
  <c r="K30" i="21"/>
  <c r="J30" i="21"/>
  <c r="I30" i="21"/>
  <c r="G30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C35" i="20"/>
  <c r="C37" i="20" s="1"/>
  <c r="M30" i="20"/>
  <c r="L30" i="20"/>
  <c r="K30" i="20"/>
  <c r="J30" i="20"/>
  <c r="I30" i="20"/>
  <c r="G30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C35" i="19"/>
  <c r="C37" i="19" s="1"/>
  <c r="M30" i="19"/>
  <c r="L30" i="19"/>
  <c r="K30" i="19"/>
  <c r="J30" i="19"/>
  <c r="I30" i="19"/>
  <c r="G30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C35" i="18"/>
  <c r="C37" i="18" s="1"/>
  <c r="M30" i="18"/>
  <c r="L30" i="18"/>
  <c r="K30" i="18"/>
  <c r="J30" i="18"/>
  <c r="I30" i="18"/>
  <c r="G30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C35" i="17"/>
  <c r="C37" i="17" s="1"/>
  <c r="M30" i="17"/>
  <c r="L30" i="17"/>
  <c r="K30" i="17"/>
  <c r="J30" i="17"/>
  <c r="I30" i="17"/>
  <c r="G30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C35" i="16"/>
  <c r="C37" i="16" s="1"/>
  <c r="M30" i="16"/>
  <c r="L30" i="16"/>
  <c r="K30" i="16"/>
  <c r="J30" i="16"/>
  <c r="I30" i="16"/>
  <c r="G30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C35" i="15"/>
  <c r="C37" i="15" s="1"/>
  <c r="M30" i="15"/>
  <c r="L30" i="15"/>
  <c r="K30" i="15"/>
  <c r="J30" i="15"/>
  <c r="I30" i="15"/>
  <c r="G30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C35" i="14"/>
  <c r="C37" i="14" s="1"/>
  <c r="M30" i="14"/>
  <c r="L30" i="14"/>
  <c r="K30" i="14"/>
  <c r="J30" i="14"/>
  <c r="I30" i="14"/>
  <c r="G30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C35" i="13"/>
  <c r="C37" i="13" s="1"/>
  <c r="M30" i="13"/>
  <c r="L30" i="13"/>
  <c r="K30" i="13"/>
  <c r="J30" i="13"/>
  <c r="I30" i="13"/>
  <c r="G30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C35" i="12"/>
  <c r="C37" i="12" s="1"/>
  <c r="M30" i="12"/>
  <c r="L30" i="12"/>
  <c r="K30" i="12"/>
  <c r="J30" i="12"/>
  <c r="I30" i="12"/>
  <c r="G30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9" i="13" l="1"/>
  <c r="N29" i="15"/>
  <c r="N29" i="17"/>
  <c r="N29" i="19"/>
  <c r="N29" i="23"/>
  <c r="N29" i="25"/>
  <c r="N29" i="31"/>
  <c r="N30" i="12"/>
  <c r="N30" i="14"/>
  <c r="N30" i="16"/>
  <c r="N30" i="38"/>
  <c r="N29" i="37"/>
  <c r="N30" i="36"/>
  <c r="N30" i="20"/>
  <c r="N30" i="26"/>
  <c r="N30" i="32"/>
  <c r="N29" i="35"/>
  <c r="N30" i="34"/>
  <c r="N29" i="33"/>
  <c r="N30" i="30"/>
  <c r="N29" i="29"/>
  <c r="N30" i="28"/>
  <c r="N29" i="27"/>
  <c r="N29" i="12"/>
  <c r="N29" i="14"/>
  <c r="N29" i="26"/>
  <c r="N29" i="28"/>
  <c r="N29" i="30"/>
  <c r="N29" i="32"/>
  <c r="N29" i="34"/>
  <c r="N29" i="36"/>
  <c r="N29" i="38"/>
  <c r="N30" i="13"/>
  <c r="N30" i="15"/>
  <c r="N30" i="17"/>
  <c r="N30" i="19"/>
  <c r="N30" i="21"/>
  <c r="N30" i="23"/>
  <c r="N30" i="25"/>
  <c r="N30" i="27"/>
  <c r="N30" i="29"/>
  <c r="N30" i="31"/>
  <c r="N30" i="33"/>
  <c r="N30" i="35"/>
  <c r="N30" i="37"/>
  <c r="N29" i="24"/>
  <c r="N30" i="24"/>
  <c r="N29" i="22"/>
  <c r="N30" i="22"/>
  <c r="N29" i="21"/>
  <c r="N29" i="20"/>
  <c r="N29" i="18"/>
  <c r="N30" i="18"/>
  <c r="N29" i="16"/>
  <c r="C35" i="11"/>
  <c r="C37" i="11" s="1"/>
  <c r="M30" i="11"/>
  <c r="L30" i="11"/>
  <c r="K30" i="11"/>
  <c r="J30" i="11"/>
  <c r="I30" i="11"/>
  <c r="G30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C35" i="10"/>
  <c r="C37" i="10" s="1"/>
  <c r="M30" i="10"/>
  <c r="L30" i="10"/>
  <c r="K30" i="10"/>
  <c r="J30" i="10"/>
  <c r="I30" i="10"/>
  <c r="G30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0" i="10" l="1"/>
  <c r="N30" i="11"/>
  <c r="N29" i="10"/>
  <c r="N29" i="11"/>
  <c r="C35" i="9"/>
  <c r="C37" i="9" s="1"/>
  <c r="M30" i="9"/>
  <c r="L30" i="9"/>
  <c r="K30" i="9"/>
  <c r="J30" i="9"/>
  <c r="I30" i="9"/>
  <c r="G30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0" i="9" l="1"/>
  <c r="N29" i="9"/>
  <c r="C35" i="8"/>
  <c r="C37" i="8" s="1"/>
  <c r="M30" i="8"/>
  <c r="L30" i="8"/>
  <c r="K30" i="8"/>
  <c r="J30" i="8"/>
  <c r="I30" i="8"/>
  <c r="G30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C35" i="7"/>
  <c r="C37" i="7" s="1"/>
  <c r="M30" i="7"/>
  <c r="L30" i="7"/>
  <c r="K30" i="7"/>
  <c r="J30" i="7"/>
  <c r="I30" i="7"/>
  <c r="G30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0" i="7" l="1"/>
  <c r="N30" i="8"/>
  <c r="N29" i="8"/>
  <c r="N29" i="7"/>
  <c r="C35" i="6"/>
  <c r="C37" i="6" s="1"/>
  <c r="M30" i="6"/>
  <c r="L30" i="6"/>
  <c r="K30" i="6"/>
  <c r="J30" i="6"/>
  <c r="I30" i="6"/>
  <c r="G30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C35" i="5"/>
  <c r="C37" i="5" s="1"/>
  <c r="M30" i="5"/>
  <c r="L30" i="5"/>
  <c r="K30" i="5"/>
  <c r="J30" i="5"/>
  <c r="I30" i="5"/>
  <c r="G30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0" i="5" l="1"/>
  <c r="N30" i="6"/>
  <c r="N29" i="5"/>
  <c r="N29" i="6"/>
  <c r="C35" i="4"/>
  <c r="C37" i="4" s="1"/>
  <c r="M30" i="4"/>
  <c r="L30" i="4"/>
  <c r="K30" i="4"/>
  <c r="J30" i="4"/>
  <c r="I30" i="4"/>
  <c r="G30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4" l="1"/>
  <c r="N29" i="4"/>
  <c r="C35" i="3"/>
  <c r="C37" i="3" s="1"/>
  <c r="M30" i="3"/>
  <c r="L30" i="3"/>
  <c r="K30" i="3"/>
  <c r="J30" i="3"/>
  <c r="I30" i="3"/>
  <c r="G30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9" i="3" l="1"/>
  <c r="N30" i="3"/>
  <c r="C35" i="2"/>
  <c r="C37" i="2" s="1"/>
  <c r="M30" i="2"/>
  <c r="L30" i="2"/>
  <c r="K30" i="2"/>
  <c r="J30" i="2"/>
  <c r="I30" i="2"/>
  <c r="G30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9" i="2" l="1"/>
  <c r="N30" i="2"/>
  <c r="C35" i="1"/>
  <c r="C37" i="1" s="1"/>
  <c r="M30" i="1"/>
  <c r="L30" i="1"/>
  <c r="K30" i="1"/>
  <c r="J30" i="1"/>
  <c r="I30" i="1"/>
  <c r="G30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9" i="1" l="1"/>
  <c r="N30" i="1"/>
</calcChain>
</file>

<file path=xl/sharedStrings.xml><?xml version="1.0" encoding="utf-8"?>
<sst xmlns="http://schemas.openxmlformats.org/spreadsheetml/2006/main" count="2791" uniqueCount="490">
  <si>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</si>
  <si>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</si>
  <si>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</si>
  <si>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</si>
  <si>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</si>
  <si>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</si>
  <si>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</si>
  <si>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</si>
  <si>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</si>
  <si>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</si>
  <si>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</si>
  <si>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</si>
  <si>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</si>
  <si>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</si>
  <si>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</si>
  <si>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</si>
  <si>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</si>
  <si>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</si>
  <si>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</si>
  <si>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</si>
  <si>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 xml:space="preserve">    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</si>
  <si>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</si>
  <si>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</si>
  <si>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</si>
  <si>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</si>
  <si>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</si>
  <si>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</si>
  <si>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</si>
  <si>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AM </t>
  </si>
  <si>
    <t xml:space="preserve">CRISTINA </t>
  </si>
  <si>
    <t>WKE</t>
  </si>
  <si>
    <t>V=6294</t>
  </si>
  <si>
    <t>PM</t>
  </si>
  <si>
    <t>NATALIA-LEANDRO</t>
  </si>
  <si>
    <t>CESAR</t>
  </si>
  <si>
    <t>GARTERNICHT</t>
  </si>
  <si>
    <t>JESUS RAMOS</t>
  </si>
  <si>
    <t>CO</t>
  </si>
  <si>
    <t>EXPEDIA</t>
  </si>
  <si>
    <t>DANIEL TRUDEAU</t>
  </si>
  <si>
    <t>DIANA PETRAKOS</t>
  </si>
  <si>
    <t>RENE</t>
  </si>
  <si>
    <t>V=6295</t>
  </si>
  <si>
    <t>ALBERTO ALPIZAR</t>
  </si>
  <si>
    <t>WKN</t>
  </si>
  <si>
    <t>KATHERINE WALTER</t>
  </si>
  <si>
    <t>ISABEL HIDALGO</t>
  </si>
  <si>
    <t>CINDY OBALDIA</t>
  </si>
  <si>
    <t>MEGAN PREUSKER</t>
  </si>
  <si>
    <t>KRISTOFFER SLETTHOLM</t>
  </si>
  <si>
    <t>CR TOUR AND TRAVEL</t>
  </si>
  <si>
    <t>LARISSA FAMILY</t>
  </si>
  <si>
    <t>SE ANULÓ FACT #51997</t>
  </si>
  <si>
    <t>PERFILES NACIONALES PARA GYPSON SA</t>
  </si>
  <si>
    <t>MAIJA BJOERKMAN</t>
  </si>
  <si>
    <t>BEBIDAS</t>
  </si>
  <si>
    <t>GABRIEL DE CHIARA</t>
  </si>
  <si>
    <t>BOOKING.COM</t>
  </si>
  <si>
    <t>CAROL ALFARO</t>
  </si>
  <si>
    <t>WARNER</t>
  </si>
  <si>
    <t>BIMBO</t>
  </si>
  <si>
    <t>RYM SOLUTIONS GROUP SA</t>
  </si>
  <si>
    <t>RANDALL CAMPOS</t>
  </si>
  <si>
    <t>BIHLER ULI</t>
  </si>
  <si>
    <t xml:space="preserve">NATALIA </t>
  </si>
  <si>
    <t>LEANDRO-NATALIA</t>
  </si>
  <si>
    <t>AM</t>
  </si>
  <si>
    <t>MICHAL VALTER</t>
  </si>
  <si>
    <t>NICOLAS SOULET</t>
  </si>
  <si>
    <t>DISCOVERY TRAVEL</t>
  </si>
  <si>
    <t>GILBERTO VILLALOBOS</t>
  </si>
  <si>
    <t>GABRIEL DI CHIARA</t>
  </si>
  <si>
    <t>V=6296</t>
  </si>
  <si>
    <t>MARTIN BRENES QUESADA</t>
  </si>
  <si>
    <t>THOMAS DONDERS</t>
  </si>
  <si>
    <t>BOOKING PLACE</t>
  </si>
  <si>
    <t>NATALIA</t>
  </si>
  <si>
    <t>ALLEN BLAIR</t>
  </si>
  <si>
    <t>V=6297</t>
  </si>
  <si>
    <t>CRIS-CÉSAR</t>
  </si>
  <si>
    <t>JEFFERSON GUZMAN</t>
  </si>
  <si>
    <t>BEEBIDAS</t>
  </si>
  <si>
    <t xml:space="preserve">DOUGLAS  FOWLER </t>
  </si>
  <si>
    <t xml:space="preserve">INT </t>
  </si>
  <si>
    <t xml:space="preserve">ANDREAS  GROSSMANN </t>
  </si>
  <si>
    <t xml:space="preserve">ORBITZ </t>
  </si>
  <si>
    <t>MUC</t>
  </si>
  <si>
    <t xml:space="preserve">BI CR </t>
  </si>
  <si>
    <t xml:space="preserve">UNIVERSIDAD NEBRASKA </t>
  </si>
  <si>
    <t xml:space="preserve">VIAJES EDUCATIVOS MONTEVERDE S.A </t>
  </si>
  <si>
    <t xml:space="preserve">FAY LINACRE </t>
  </si>
  <si>
    <t xml:space="preserve">EXPEDIA </t>
  </si>
  <si>
    <t xml:space="preserve">ARENAL BROMELIAS </t>
  </si>
  <si>
    <t>INMOBILIARIA CO MARQUESA LF S.A</t>
  </si>
  <si>
    <t xml:space="preserve">MATTHEW ZEDLER </t>
  </si>
  <si>
    <t xml:space="preserve">DCR </t>
  </si>
  <si>
    <t xml:space="preserve">CO </t>
  </si>
  <si>
    <t xml:space="preserve">CESAR </t>
  </si>
  <si>
    <t xml:space="preserve">WKN </t>
  </si>
  <si>
    <t>MARIANNE ANDERSON</t>
  </si>
  <si>
    <t>V=6298</t>
  </si>
  <si>
    <t>MARIO ZELAYA</t>
  </si>
  <si>
    <t>M ALDERSON</t>
  </si>
  <si>
    <t>JACOB PLOTNICK</t>
  </si>
  <si>
    <t xml:space="preserve">KEN MACKENZIE </t>
  </si>
  <si>
    <t xml:space="preserve">COAST TO COAST </t>
  </si>
  <si>
    <t xml:space="preserve">BEBIDAS </t>
  </si>
  <si>
    <t>INVERSIONES NEAR</t>
  </si>
  <si>
    <t>R Y M SOLUTIONS GROUP</t>
  </si>
  <si>
    <t>CHRIS YIANNI</t>
  </si>
  <si>
    <t>MARIBEL PANIAGUA</t>
  </si>
  <si>
    <t>LEANDRO-CESAR</t>
  </si>
  <si>
    <t>LEANDRO</t>
  </si>
  <si>
    <t>THELMA GIAMPAPA</t>
  </si>
  <si>
    <t>BANANA ADVENTURES</t>
  </si>
  <si>
    <t>OLIVER</t>
  </si>
  <si>
    <t>v06299</t>
  </si>
  <si>
    <t>JAMES MILLARD</t>
  </si>
  <si>
    <t>AGROCOSTA</t>
  </si>
  <si>
    <t>LUIS DIEGO</t>
  </si>
  <si>
    <t>ZAMARIS</t>
  </si>
  <si>
    <t>V=6300</t>
  </si>
  <si>
    <t>ANA VICTORIA</t>
  </si>
  <si>
    <t>V=6301</t>
  </si>
  <si>
    <t>NATALIA-CÉSAR</t>
  </si>
  <si>
    <t>ALEX SALAZAR</t>
  </si>
  <si>
    <t>BETO</t>
  </si>
  <si>
    <t>CO MONKEY TOURS</t>
  </si>
  <si>
    <t>GILBERTO</t>
  </si>
  <si>
    <t>BEBIDAS PM</t>
  </si>
  <si>
    <t>GILBERTO CARMONA</t>
  </si>
  <si>
    <t>ALVARO PACHECO</t>
  </si>
  <si>
    <t>CO  CAFÉ REY</t>
  </si>
  <si>
    <t>MATTHEW FINEGAN</t>
  </si>
  <si>
    <t>JEANNETTE CASTRO</t>
  </si>
  <si>
    <t>ZAMARIS JAEN</t>
  </si>
  <si>
    <t>WOON SEOK CHUNG</t>
  </si>
  <si>
    <t>ROSA MARIA RODRIGO</t>
  </si>
  <si>
    <t>MINERVA TOUREX</t>
  </si>
  <si>
    <t>NULA FACTURA #52059</t>
  </si>
  <si>
    <t xml:space="preserve">FACT # 52061 NULA </t>
  </si>
  <si>
    <t xml:space="preserve">FACT # 52062 NULA </t>
  </si>
  <si>
    <t>JONAS</t>
  </si>
  <si>
    <t xml:space="preserve">IMPORTADORA ARCOIRIS </t>
  </si>
  <si>
    <t xml:space="preserve">EVELYN ALFARO </t>
  </si>
  <si>
    <t>TF</t>
  </si>
  <si>
    <t xml:space="preserve">JOHN RUSH </t>
  </si>
  <si>
    <t>INT</t>
  </si>
  <si>
    <t>JOHN TREMAYNE</t>
  </si>
  <si>
    <t xml:space="preserve">BOOKING . COM </t>
  </si>
  <si>
    <t xml:space="preserve">AGROCOSTA </t>
  </si>
  <si>
    <t xml:space="preserve">MERBRAND </t>
  </si>
  <si>
    <t>NULA FACTURA #52071</t>
  </si>
  <si>
    <t>AGUSTIN FONSECA</t>
  </si>
  <si>
    <t>EVELYN ALFARO</t>
  </si>
  <si>
    <t>DIEGO ROJAS</t>
  </si>
  <si>
    <t>CO CAPRIS MEDICA</t>
  </si>
  <si>
    <t>MARCO PALMA</t>
  </si>
  <si>
    <t>DHL</t>
  </si>
  <si>
    <t xml:space="preserve">CRISTINA - LEANDRO </t>
  </si>
  <si>
    <t xml:space="preserve">V Y P ASESORES S.A </t>
  </si>
  <si>
    <t xml:space="preserve">CAFÉ BRITT </t>
  </si>
  <si>
    <t xml:space="preserve">AGROCOSTA S.A </t>
  </si>
  <si>
    <t xml:space="preserve">HECTOR VARGAS </t>
  </si>
  <si>
    <t xml:space="preserve">AGROCOMERCIAL DE GRECIA </t>
  </si>
  <si>
    <t xml:space="preserve">MIGUEL SANDOVAL </t>
  </si>
  <si>
    <t xml:space="preserve">CRISTNA </t>
  </si>
  <si>
    <t>ROBERT PECORARO</t>
  </si>
  <si>
    <t>LUCY FYFFE</t>
  </si>
  <si>
    <t>TUWANDA GREEN</t>
  </si>
  <si>
    <t>NULA FACTURA #52088</t>
  </si>
  <si>
    <t>LEO</t>
  </si>
  <si>
    <t>MONKEY TOURS</t>
  </si>
  <si>
    <t>ACR 02</t>
  </si>
  <si>
    <t xml:space="preserve">DISCOVERY TRAVEL </t>
  </si>
  <si>
    <t xml:space="preserve">CESAR MARIN </t>
  </si>
  <si>
    <t xml:space="preserve">FAMILIA PRUNIER </t>
  </si>
  <si>
    <t xml:space="preserve">CACTUS TOUR </t>
  </si>
  <si>
    <t>LEANDRO-CRISTINA</t>
  </si>
  <si>
    <t>CÉSAR-NATALIA</t>
  </si>
  <si>
    <t>JARIS ADANIS</t>
  </si>
  <si>
    <t>CO CIELO AZUL</t>
  </si>
  <si>
    <t>MAINOR CHAVARRÍA</t>
  </si>
  <si>
    <t>JARED MARTIN</t>
  </si>
  <si>
    <t>BEBIDAS AM</t>
  </si>
  <si>
    <t>GEOFF DONALDSON</t>
  </si>
  <si>
    <t>QUINN</t>
  </si>
  <si>
    <t>V=6303</t>
  </si>
  <si>
    <t>V=6304</t>
  </si>
  <si>
    <t>V=6305</t>
  </si>
  <si>
    <t>BEVERLY QUINN</t>
  </si>
  <si>
    <t xml:space="preserve">ESTEBAN CUBERO </t>
  </si>
  <si>
    <t xml:space="preserve">BELLA AVENTURA </t>
  </si>
  <si>
    <t xml:space="preserve">JAIME JARQUIN </t>
  </si>
  <si>
    <t xml:space="preserve">GABRIEL VALENCIA </t>
  </si>
  <si>
    <t xml:space="preserve">TANSY PEEL </t>
  </si>
  <si>
    <t xml:space="preserve">ODETTE </t>
  </si>
  <si>
    <t xml:space="preserve">WKE </t>
  </si>
  <si>
    <t>V=6307</t>
  </si>
  <si>
    <t xml:space="preserve">SE ADJUNTA VOUCHER DE ANULACION </t>
  </si>
  <si>
    <t xml:space="preserve"> LEANDRO CESAR</t>
  </si>
  <si>
    <t>NULA #52112</t>
  </si>
  <si>
    <t>DONALD FYFFE</t>
  </si>
  <si>
    <t>V=6308</t>
  </si>
  <si>
    <t>JORGE GARITA</t>
  </si>
  <si>
    <t>CHIAFONG</t>
  </si>
  <si>
    <t>V=6309</t>
  </si>
  <si>
    <t xml:space="preserve">PRO REPUESTOS S.A </t>
  </si>
  <si>
    <t xml:space="preserve">MELANIE BROCKLE </t>
  </si>
  <si>
    <t xml:space="preserve">RUTH POLITI </t>
  </si>
  <si>
    <t xml:space="preserve">MARC CHISWELL </t>
  </si>
  <si>
    <t>GRUPO</t>
  </si>
  <si>
    <t>CRS TOURS</t>
  </si>
  <si>
    <t>DESAYUNOS</t>
  </si>
  <si>
    <t>OTROS</t>
  </si>
  <si>
    <t>NULA FACT# 52120</t>
  </si>
  <si>
    <t>MICHAEL PLAHS</t>
  </si>
  <si>
    <t>V=6310</t>
  </si>
  <si>
    <t>CO SERVICIOS CORPORATIVOS</t>
  </si>
  <si>
    <t>JOHN BRAVO</t>
  </si>
  <si>
    <t>LUPE</t>
  </si>
  <si>
    <t xml:space="preserve">ALVARO PACHECO </t>
  </si>
  <si>
    <t xml:space="preserve">CAFÉ REY </t>
  </si>
  <si>
    <t xml:space="preserve">DONALD FYFFE </t>
  </si>
  <si>
    <t xml:space="preserve">BOOKING. COM </t>
  </si>
  <si>
    <t>PV 02</t>
  </si>
  <si>
    <t xml:space="preserve">KYLE  WOULLET </t>
  </si>
  <si>
    <t xml:space="preserve">KERR SHIRLEY </t>
  </si>
  <si>
    <t xml:space="preserve">BOB HAMILTON </t>
  </si>
  <si>
    <t>AUDREY WILLIAMSON</t>
  </si>
  <si>
    <t>EDWIN HILL</t>
  </si>
  <si>
    <t>JOSEPH PALMA</t>
  </si>
  <si>
    <t>PHILIP ROHRBOUGH</t>
  </si>
  <si>
    <t>CO FARMAGRO S.A.</t>
  </si>
  <si>
    <t>GECKO TRAIL AVENTURAS S.A.</t>
  </si>
  <si>
    <t>ROBERTA COOPER</t>
  </si>
  <si>
    <t>RYAN</t>
  </si>
  <si>
    <t>V=6311</t>
  </si>
  <si>
    <t>SAMUEL ENRIQUEZ</t>
  </si>
  <si>
    <t>NICHOLAS CHEVOLA</t>
  </si>
  <si>
    <t>CO DIMASA S.A.</t>
  </si>
  <si>
    <t>NULA FACTURA # 52143</t>
  </si>
  <si>
    <t>JUAN CARDONA</t>
  </si>
  <si>
    <t>CO KENFER JIMÉNEZ</t>
  </si>
  <si>
    <t>MANUEL OVIEDO</t>
  </si>
  <si>
    <t>CO AQUA WORKS S.A.</t>
  </si>
  <si>
    <t>JUAN ZAMORA</t>
  </si>
  <si>
    <t>ANNE FITZPATRICK</t>
  </si>
  <si>
    <t>DANIEL CASTILLO</t>
  </si>
  <si>
    <t>FRIJOL 5000</t>
  </si>
  <si>
    <t>JOHANNY LEITON CAMPOS</t>
  </si>
  <si>
    <t>CCSS</t>
  </si>
  <si>
    <t>FRED PIRON</t>
  </si>
  <si>
    <t>ROBERT CHACON</t>
  </si>
  <si>
    <t>COPRODESA</t>
  </si>
  <si>
    <t>ROY RAMIREZ</t>
  </si>
  <si>
    <t>SONIA DURÁN</t>
  </si>
  <si>
    <t>SUSSANE NOWOTNY</t>
  </si>
  <si>
    <t>VD STRAAT</t>
  </si>
  <si>
    <t>COSTA RICA VAKANTIE</t>
  </si>
  <si>
    <t>KAROL CHINCHILLA</t>
  </si>
  <si>
    <t>PAX ADICIONAL</t>
  </si>
  <si>
    <t>ALEJANDRO MURILLO</t>
  </si>
  <si>
    <t>CO CAFÉ BRITT</t>
  </si>
  <si>
    <t xml:space="preserve">CRISTINA - CESAR </t>
  </si>
  <si>
    <t xml:space="preserve">WUC DISCOVER </t>
  </si>
  <si>
    <t xml:space="preserve">CAMINO TRAVEL </t>
  </si>
  <si>
    <t xml:space="preserve">HENDRIK </t>
  </si>
  <si>
    <t xml:space="preserve">JEREMY HABERER </t>
  </si>
  <si>
    <t xml:space="preserve">DESAFIO MONTEVERDE </t>
  </si>
  <si>
    <t xml:space="preserve">SARA KAPLAN </t>
  </si>
  <si>
    <t xml:space="preserve">KATHERINE ROBERTS </t>
  </si>
  <si>
    <t xml:space="preserve">DESAFIO LA FORTUNA </t>
  </si>
  <si>
    <t xml:space="preserve"> WI CL </t>
  </si>
  <si>
    <t xml:space="preserve">ARA TOURS </t>
  </si>
  <si>
    <t xml:space="preserve">ANDRE OBANDO </t>
  </si>
  <si>
    <t xml:space="preserve">SWISS TRAVEL </t>
  </si>
  <si>
    <t xml:space="preserve">BRYAN HAMEL </t>
  </si>
  <si>
    <t>DCR</t>
  </si>
  <si>
    <t xml:space="preserve">WARNER CASTRO </t>
  </si>
  <si>
    <t xml:space="preserve">BIMBO DE COSTA RICA </t>
  </si>
  <si>
    <t xml:space="preserve">MONKEY TOUR </t>
  </si>
  <si>
    <t xml:space="preserve">DOUGLAS ZUMBADO </t>
  </si>
  <si>
    <t xml:space="preserve">CAROL CHINCHILLA </t>
  </si>
  <si>
    <t xml:space="preserve">ALEJANDRO ROJAS </t>
  </si>
  <si>
    <t xml:space="preserve">DESTINOS TROPICALES </t>
  </si>
  <si>
    <t xml:space="preserve">FACT # 52177 NULA </t>
  </si>
  <si>
    <t xml:space="preserve">ROLAND CALVO </t>
  </si>
  <si>
    <t xml:space="preserve">DEREK WRIGH </t>
  </si>
  <si>
    <t xml:space="preserve">WILLIAN COOK </t>
  </si>
  <si>
    <t>DIANNE HENDRICKS</t>
  </si>
  <si>
    <t>NATALIA-CESAR</t>
  </si>
  <si>
    <t>CRIS-CESAR</t>
  </si>
  <si>
    <t>NULA 52184</t>
  </si>
  <si>
    <t>VESA</t>
  </si>
  <si>
    <t>EXPLORE CC</t>
  </si>
  <si>
    <t>JANE</t>
  </si>
  <si>
    <t xml:space="preserve">JANET  JAMES </t>
  </si>
  <si>
    <t>ANDY CLOUTIER</t>
  </si>
  <si>
    <t>WI CL</t>
  </si>
  <si>
    <t>ARA TOURS</t>
  </si>
  <si>
    <t>BLT-9863</t>
  </si>
  <si>
    <t>ARMOTOURS</t>
  </si>
  <si>
    <t>EXPEDICIONES TROPICALES</t>
  </si>
  <si>
    <t>CP 060115</t>
  </si>
  <si>
    <t>RODRIGO CAMPOS</t>
  </si>
  <si>
    <t>CRISTINA-CÉSAR</t>
  </si>
  <si>
    <t>STANGL</t>
  </si>
  <si>
    <t>MANUEL HIDALGO</t>
  </si>
  <si>
    <t>FABIAN</t>
  </si>
  <si>
    <t>V=6313</t>
  </si>
  <si>
    <t>CIELO AZUL</t>
  </si>
  <si>
    <t>ANTON BERTOLANI</t>
  </si>
  <si>
    <t>SAMANTHA DAVEY</t>
  </si>
  <si>
    <t>BASTIAN GACHOUD</t>
  </si>
  <si>
    <t xml:space="preserve">ALVARO </t>
  </si>
  <si>
    <t>ROBERT WEMPLE</t>
  </si>
  <si>
    <t>ANDREA GONZALEZ</t>
  </si>
  <si>
    <t>V=6314</t>
  </si>
  <si>
    <t>CO-MONKEY TOURS</t>
  </si>
  <si>
    <t>RICHARD RATCLIFF</t>
  </si>
  <si>
    <t>CAFÉ REY</t>
  </si>
  <si>
    <t>THEVENOT</t>
  </si>
  <si>
    <t>HEAD OUT ADVENTURES</t>
  </si>
  <si>
    <t>DESAFIO LA FORTUNA</t>
  </si>
  <si>
    <t>MARIA VILLALOBOS</t>
  </si>
  <si>
    <t>JOSE-NATALIA</t>
  </si>
  <si>
    <t>RANDALL PEREZ</t>
  </si>
  <si>
    <t>JUDY MACDONAL</t>
  </si>
  <si>
    <t>ANDREY UMAÑA</t>
  </si>
  <si>
    <t>AVIHAY BAR ILAN</t>
  </si>
  <si>
    <t>IMPORTACIONES RERE</t>
  </si>
  <si>
    <t>EDUARDO RETANA</t>
  </si>
  <si>
    <t>RANDY HAUBRICH</t>
  </si>
  <si>
    <t>ECOLAB S.R.L</t>
  </si>
  <si>
    <t>EFREN CARRILLO</t>
  </si>
  <si>
    <t>CO ICE</t>
  </si>
  <si>
    <t>DEIVIS MUJICA</t>
  </si>
  <si>
    <t>GUSTAVO JIMENEZ</t>
  </si>
  <si>
    <t>JUAN BARRIENTOS</t>
  </si>
  <si>
    <t>RAFAEL CORRALES</t>
  </si>
  <si>
    <t>AJID BACHUS</t>
  </si>
  <si>
    <t xml:space="preserve">DENISE BROWN </t>
  </si>
  <si>
    <t xml:space="preserve">PINTUCO </t>
  </si>
  <si>
    <t xml:space="preserve">ROBERT WEMPLE </t>
  </si>
  <si>
    <t xml:space="preserve">ANGEL PEREZ </t>
  </si>
  <si>
    <t>LEANDRO-CÉSAR</t>
  </si>
  <si>
    <t>CO HR SUPLIDORA</t>
  </si>
  <si>
    <t>JEREMY MUÑOZ</t>
  </si>
  <si>
    <t>ARENAL EVERGREEN</t>
  </si>
  <si>
    <t>DROZ CRUDEN</t>
  </si>
  <si>
    <t>JOSE VELAZQUEZ</t>
  </si>
  <si>
    <t>V=6315</t>
  </si>
  <si>
    <t>CO RITEVE</t>
  </si>
  <si>
    <t>JUAN SEGURA</t>
  </si>
  <si>
    <t>CO DHL</t>
  </si>
  <si>
    <t>OCTAVIO ALVARADO</t>
  </si>
  <si>
    <t>CO AGROCOMERCIAL DE GRECIA</t>
  </si>
  <si>
    <t>GUSTAVO SALAZAR</t>
  </si>
  <si>
    <t>SARA NAVA</t>
  </si>
  <si>
    <t>ELI YUDKEVICH</t>
  </si>
  <si>
    <t>LANDS IN LOVE</t>
  </si>
  <si>
    <t>CO ASADEM</t>
  </si>
  <si>
    <t>ANA LAURA AVILA</t>
  </si>
  <si>
    <t>DANIELA FONSECA</t>
  </si>
  <si>
    <t>SUSAN DAVIS</t>
  </si>
  <si>
    <t>V=6316</t>
  </si>
  <si>
    <t>KENNETH PICON</t>
  </si>
  <si>
    <t>KENNETH PICON- DON MATTHEWS</t>
  </si>
  <si>
    <t xml:space="preserve">LEANDRO - NATALIA </t>
  </si>
  <si>
    <t xml:space="preserve">PM </t>
  </si>
  <si>
    <t xml:space="preserve">MONKEY TOURS </t>
  </si>
  <si>
    <t xml:space="preserve">DAVID TRUDEAU </t>
  </si>
  <si>
    <t xml:space="preserve">BOOKING PLACE </t>
  </si>
  <si>
    <t xml:space="preserve">JUDI MACDONALD </t>
  </si>
  <si>
    <t xml:space="preserve">AJID BACCHUS </t>
  </si>
  <si>
    <t xml:space="preserve">CECILIA MARTINEZ </t>
  </si>
  <si>
    <t xml:space="preserve">KARINA GARRO </t>
  </si>
  <si>
    <t xml:space="preserve">CRISTINA - JOHANNA </t>
  </si>
  <si>
    <t>JAMES</t>
  </si>
  <si>
    <t>ADRIANA RAMIREZ</t>
  </si>
  <si>
    <t>JAIME</t>
  </si>
  <si>
    <t>V=6317</t>
  </si>
  <si>
    <t>CESAR MADRIGAL</t>
  </si>
  <si>
    <t>JULIO SOLANO</t>
  </si>
  <si>
    <t>GLORIANA HIDALGO</t>
  </si>
  <si>
    <t>NATY</t>
  </si>
  <si>
    <t>V=6318</t>
  </si>
  <si>
    <t>MIKE CHIA</t>
  </si>
  <si>
    <t>BOOKING PLACE.NET</t>
  </si>
  <si>
    <t>EXPLORE QCC</t>
  </si>
  <si>
    <t>VESA TOURS</t>
  </si>
  <si>
    <t>STEFAN GUTMAN</t>
  </si>
  <si>
    <t>ORBITZ</t>
  </si>
  <si>
    <t>LUIS CARLOS MONTERO</t>
  </si>
  <si>
    <t>FIONA PINTO</t>
  </si>
  <si>
    <t>FACT. #52277 Y 52278 NULAS POR ERROR AL CONFECCIONARSE</t>
  </si>
  <si>
    <t>VERONICA CALVO</t>
  </si>
  <si>
    <t>LUIS CARBALLO</t>
  </si>
  <si>
    <t xml:space="preserve">Z Y B SERVICIOS ENDOSCOPICOS </t>
  </si>
  <si>
    <t xml:space="preserve">FI PI </t>
  </si>
  <si>
    <t>V= 6319</t>
  </si>
  <si>
    <t xml:space="preserve">RHONDA SCOTT </t>
  </si>
  <si>
    <t xml:space="preserve">JAIME VAN ARKEL </t>
  </si>
  <si>
    <t>RANDY</t>
  </si>
  <si>
    <t>V=6320</t>
  </si>
  <si>
    <t>LEO GRIMARD</t>
  </si>
  <si>
    <t>BRAULIO</t>
  </si>
  <si>
    <t>JOHANNA-CÉSAR</t>
  </si>
  <si>
    <t>FANARA SEROF</t>
  </si>
  <si>
    <t>ROLANDO</t>
  </si>
  <si>
    <t>KATHLEEN RIGBY</t>
  </si>
  <si>
    <t>ECOLE TRAVEL</t>
  </si>
  <si>
    <t>STAFF ECOLE TRAVEL</t>
  </si>
  <si>
    <t>EXPLORE BCC</t>
  </si>
  <si>
    <t>MARTINE MOLLARD</t>
  </si>
  <si>
    <t>WILBER</t>
  </si>
  <si>
    <t>CO CORP. FRIJOL 5000</t>
  </si>
  <si>
    <t>JOHANNA</t>
  </si>
  <si>
    <t>MARCO ARAYA</t>
  </si>
  <si>
    <t>ICE</t>
  </si>
  <si>
    <t>ROGER ARAYA</t>
  </si>
  <si>
    <t>LUIS SOTO</t>
  </si>
  <si>
    <t>RAFAEL ARAYA</t>
  </si>
  <si>
    <t>WUC DISCOVER</t>
  </si>
  <si>
    <t>VIAJES CAMINO DEL SOL</t>
  </si>
  <si>
    <t>OLMAN QUIROS</t>
  </si>
  <si>
    <t>HORIZONTES</t>
  </si>
  <si>
    <t>LINDSAY</t>
  </si>
  <si>
    <t>DESAFIO MONTEVERDE</t>
  </si>
  <si>
    <t>MARGUERITA</t>
  </si>
  <si>
    <t>CO CAFÉ REY</t>
  </si>
  <si>
    <t>PV03</t>
  </si>
  <si>
    <t>JESPER BINAS</t>
  </si>
  <si>
    <t>MARCY CAIL</t>
  </si>
  <si>
    <t>STEPHANIE GRUPA</t>
  </si>
  <si>
    <t>NATALIA - JOHANNA</t>
  </si>
  <si>
    <t>WENDY MORALES</t>
  </si>
  <si>
    <t>UCPA 64</t>
  </si>
  <si>
    <t>CAMINANDO COSTA RICA</t>
  </si>
  <si>
    <t>ODILIE MONTERO</t>
  </si>
  <si>
    <t>GRUPO MUD</t>
  </si>
  <si>
    <t>BI COSTA RICA</t>
  </si>
  <si>
    <t>QUEQUE</t>
  </si>
  <si>
    <t>SE ENVIAN ¢5 DE MAS POR FALTA DE CAMBIO</t>
  </si>
  <si>
    <t>LINDSAY HARFORD</t>
  </si>
  <si>
    <t>MARIANA</t>
  </si>
  <si>
    <t>HUI JIE</t>
  </si>
  <si>
    <t>SWISS TRAVEL</t>
  </si>
  <si>
    <t>THOMAS</t>
  </si>
  <si>
    <t>ALBERT</t>
  </si>
  <si>
    <t>DIEGO</t>
  </si>
  <si>
    <t>LUIS</t>
  </si>
  <si>
    <t>JORGE</t>
  </si>
  <si>
    <t xml:space="preserve">GONZALO CALVO </t>
  </si>
  <si>
    <t xml:space="preserve">SUR QUIMICA </t>
  </si>
  <si>
    <t>CRISTINA-NATALIA</t>
  </si>
  <si>
    <t>CHRISTIAN JENSEN</t>
  </si>
  <si>
    <t>GEOVANNI GONZALEZ</t>
  </si>
  <si>
    <t>RICHARD TILK</t>
  </si>
  <si>
    <t>GERMAN BARRIENTOS</t>
  </si>
  <si>
    <t>GERARDO VARGAS</t>
  </si>
  <si>
    <t xml:space="preserve">CESAR- JOHANNA </t>
  </si>
  <si>
    <t>ULLA BLONHOJ</t>
  </si>
  <si>
    <t>BLAS SANCHEZ</t>
  </si>
  <si>
    <t xml:space="preserve">CO BIMBO </t>
  </si>
  <si>
    <t>RONNY ALPIZAR</t>
  </si>
  <si>
    <t xml:space="preserve">LEANDRO - CESAR </t>
  </si>
  <si>
    <t>ULLA BLOMHOJ</t>
  </si>
  <si>
    <t>V=6321</t>
  </si>
  <si>
    <t>FRANCISCO TORRES</t>
  </si>
  <si>
    <t>CARLOS CESPEDES</t>
  </si>
  <si>
    <t>CHAD LUELLEN</t>
  </si>
  <si>
    <t>BI CR</t>
  </si>
  <si>
    <t>CLAIRE MAXTED</t>
  </si>
  <si>
    <t>ELLIOT LEE</t>
  </si>
  <si>
    <t>FACT #52353 SE ANULÓ POR ERROR AL CONFECCIONARSE</t>
  </si>
  <si>
    <t>JESSICA SIERRA</t>
  </si>
  <si>
    <t>MAPACHE TOURS</t>
  </si>
  <si>
    <t>JULIA SIERRA &amp; ANTONIO HERREROS</t>
  </si>
  <si>
    <t>CP200115</t>
  </si>
  <si>
    <t>CLASSIC 65</t>
  </si>
  <si>
    <t>FACT #52357 SE ANULÓ POR ERROR AL CONFECCIONARSE</t>
  </si>
  <si>
    <t>CRIS-CÉSAR-JOHANNA</t>
  </si>
  <si>
    <t>ERIC FAIRHURST</t>
  </si>
  <si>
    <t>AASHISH RATHI</t>
  </si>
  <si>
    <t>VICTOR RODRIGUEZ</t>
  </si>
  <si>
    <t>PABLO  FALLAS</t>
  </si>
  <si>
    <t>PETER RISKIND</t>
  </si>
  <si>
    <t>GABRIELA CASCANTE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</si>
</sst>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49" fontId="9" fillId="2" borderId="6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8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4" fillId="2" borderId="12" xfId="0" applyFont="1" applyFill="1" applyBorder="1" applyAlignment="1">
      <alignment horizontal="center" vertical="top" readingOrder="1"/>
    </xf>
    <xf numFmtId="0" fontId="4" fillId="2" borderId="13" xfId="0" applyFont="1" applyFill="1" applyBorder="1" applyAlignment="1">
      <alignment horizontal="center" vertical="top" readingOrder="1"/>
    </xf>
    <xf numFmtId="0" fontId="4" fillId="2" borderId="14" xfId="0" applyFont="1" applyFill="1" applyBorder="1" applyAlignment="1">
      <alignment horizontal="center" vertical="top" readingOrder="1"/>
    </xf>
    <xf numFmtId="0" fontId="4" fillId="2" borderId="15" xfId="0" applyFont="1" applyFill="1" applyBorder="1" applyAlignment="1">
      <alignment horizontal="center" vertical="top" readingOrder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readingOrder="1"/>
    </xf>
    <xf numFmtId="0" fontId="4" fillId="2" borderId="9" xfId="0" applyFont="1" applyFill="1" applyBorder="1" applyAlignment="1">
      <alignment horizontal="center" vertical="top" readingOrder="1"/>
    </xf>
    <xf numFmtId="0" fontId="4" fillId="2" borderId="10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16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4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42035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484</v>
      </c>
      <c r="C6" s="25" t="s">
        <v>429</v>
      </c>
      <c r="D6" s="20">
        <v>42034</v>
      </c>
      <c r="E6" s="20">
        <v>42036</v>
      </c>
      <c r="F6" s="26">
        <v>52359</v>
      </c>
      <c r="G6" s="22">
        <v>66528</v>
      </c>
      <c r="H6" s="22"/>
      <c r="I6" s="22"/>
      <c r="J6" s="22"/>
      <c r="K6" s="22"/>
      <c r="L6" s="22">
        <v>66528</v>
      </c>
      <c r="M6" s="22"/>
      <c r="N6" s="23">
        <f>G6+I6</f>
        <v>66528</v>
      </c>
    </row>
    <row r="7" spans="1:14" x14ac:dyDescent="0.25">
      <c r="A7" s="24"/>
      <c r="B7" s="18" t="s">
        <v>485</v>
      </c>
      <c r="C7" s="81" t="s">
        <v>429</v>
      </c>
      <c r="D7" s="20">
        <v>42032</v>
      </c>
      <c r="E7" s="20">
        <v>42035</v>
      </c>
      <c r="F7" s="21">
        <v>52360</v>
      </c>
      <c r="G7" s="22">
        <v>82620</v>
      </c>
      <c r="H7" s="22"/>
      <c r="I7" s="22"/>
      <c r="J7" s="22"/>
      <c r="K7" s="22"/>
      <c r="L7" s="22">
        <v>82620</v>
      </c>
      <c r="M7" s="22"/>
      <c r="N7" s="23">
        <f t="shared" ref="N7:N28" si="0">G7+I7</f>
        <v>82620</v>
      </c>
    </row>
    <row r="8" spans="1:14" x14ac:dyDescent="0.25">
      <c r="A8" s="27"/>
      <c r="B8" s="18" t="s">
        <v>486</v>
      </c>
      <c r="C8" s="28" t="s">
        <v>44</v>
      </c>
      <c r="D8" s="20">
        <v>42035</v>
      </c>
      <c r="E8" s="20">
        <v>42036</v>
      </c>
      <c r="F8" s="21">
        <v>52361</v>
      </c>
      <c r="G8" s="22">
        <v>63234</v>
      </c>
      <c r="H8" s="22"/>
      <c r="I8" s="22"/>
      <c r="J8" s="22"/>
      <c r="K8" s="22">
        <v>63234</v>
      </c>
      <c r="L8" s="22"/>
      <c r="M8" s="22"/>
      <c r="N8" s="23">
        <f t="shared" si="0"/>
        <v>63234</v>
      </c>
    </row>
    <row r="9" spans="1:14" x14ac:dyDescent="0.25">
      <c r="A9" s="27"/>
      <c r="B9" s="18" t="s">
        <v>487</v>
      </c>
      <c r="C9" s="28" t="s">
        <v>38</v>
      </c>
      <c r="D9" s="20">
        <v>42035</v>
      </c>
      <c r="E9" s="20">
        <v>42036</v>
      </c>
      <c r="F9" s="21">
        <v>52362</v>
      </c>
      <c r="G9" s="22">
        <v>32950.800000000003</v>
      </c>
      <c r="H9" s="22"/>
      <c r="I9" s="22"/>
      <c r="J9" s="22"/>
      <c r="K9" s="22">
        <v>32950.800000000003</v>
      </c>
      <c r="L9" s="22"/>
      <c r="M9" s="22"/>
      <c r="N9" s="23">
        <f t="shared" si="0"/>
        <v>32950.800000000003</v>
      </c>
    </row>
    <row r="10" spans="1:14" x14ac:dyDescent="0.25">
      <c r="A10" s="27"/>
      <c r="B10" s="18" t="s">
        <v>488</v>
      </c>
      <c r="C10" s="25" t="s">
        <v>38</v>
      </c>
      <c r="D10" s="20">
        <v>42035</v>
      </c>
      <c r="E10" s="20">
        <v>42038</v>
      </c>
      <c r="F10" s="26">
        <v>52363</v>
      </c>
      <c r="G10" s="22">
        <v>131803.20000000001</v>
      </c>
      <c r="H10" s="22"/>
      <c r="I10" s="22"/>
      <c r="J10" s="22"/>
      <c r="K10" s="22">
        <v>131803.20000000001</v>
      </c>
      <c r="L10" s="22"/>
      <c r="M10" s="22"/>
      <c r="N10" s="23">
        <f t="shared" si="0"/>
        <v>131803.20000000001</v>
      </c>
    </row>
    <row r="11" spans="1:14" x14ac:dyDescent="0.25">
      <c r="A11" s="27"/>
      <c r="B11" s="18" t="s">
        <v>76</v>
      </c>
      <c r="C11" s="25" t="s">
        <v>44</v>
      </c>
      <c r="D11" s="20"/>
      <c r="E11" s="20"/>
      <c r="F11" s="21">
        <v>52364</v>
      </c>
      <c r="G11" s="22"/>
      <c r="H11" s="22" t="s">
        <v>55</v>
      </c>
      <c r="I11" s="22">
        <v>800</v>
      </c>
      <c r="J11" s="22">
        <v>800</v>
      </c>
      <c r="K11" s="22"/>
      <c r="L11" s="22"/>
      <c r="M11" s="22"/>
      <c r="N11" s="23">
        <f t="shared" si="0"/>
        <v>800</v>
      </c>
    </row>
    <row r="12" spans="1:14" x14ac:dyDescent="0.25">
      <c r="A12" s="27"/>
      <c r="B12" s="18" t="s">
        <v>489</v>
      </c>
      <c r="C12" s="28" t="s">
        <v>44</v>
      </c>
      <c r="D12" s="20">
        <v>42035</v>
      </c>
      <c r="E12" s="20">
        <v>42036</v>
      </c>
      <c r="F12" s="21">
        <v>52365</v>
      </c>
      <c r="G12" s="22">
        <v>38880</v>
      </c>
      <c r="H12" s="22"/>
      <c r="I12" s="22"/>
      <c r="J12" s="22">
        <v>38880</v>
      </c>
      <c r="K12" s="22"/>
      <c r="L12" s="22"/>
      <c r="M12" s="22"/>
      <c r="N12" s="23">
        <f t="shared" si="0"/>
        <v>38880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416816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416016</v>
      </c>
      <c r="H30" s="41"/>
      <c r="I30" s="23">
        <f>SUM(I6:I29)</f>
        <v>800</v>
      </c>
      <c r="J30" s="23">
        <f>SUM(J6:J29)</f>
        <v>39680</v>
      </c>
      <c r="K30" s="23">
        <f>SUM(K6:K29)</f>
        <v>227988</v>
      </c>
      <c r="L30" s="23">
        <f>SUM(L6:L29)</f>
        <v>149148</v>
      </c>
      <c r="M30" s="23">
        <f>SUM(M6:M29)</f>
        <v>0</v>
      </c>
      <c r="N30" s="23">
        <f t="shared" ref="N30" si="1">G30+I30</f>
        <v>416816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84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84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39860</v>
      </c>
      <c r="D36" s="1"/>
      <c r="E36" s="1"/>
      <c r="F36" s="84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39860</v>
      </c>
      <c r="D37" s="1"/>
      <c r="E37" s="1"/>
      <c r="F37" s="84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5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408</v>
      </c>
      <c r="E3" s="97"/>
      <c r="F3" s="97"/>
      <c r="G3" s="86"/>
      <c r="H3" s="5"/>
      <c r="I3" s="1"/>
      <c r="J3" s="11"/>
      <c r="K3" s="12" t="s">
        <v>4</v>
      </c>
      <c r="L3" s="13">
        <v>42031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409</v>
      </c>
      <c r="C6" s="25" t="s">
        <v>30</v>
      </c>
      <c r="D6" s="20">
        <v>42030</v>
      </c>
      <c r="E6" s="20">
        <v>42031</v>
      </c>
      <c r="F6" s="26">
        <v>52290</v>
      </c>
      <c r="G6" s="22">
        <v>27000</v>
      </c>
      <c r="H6" s="22"/>
      <c r="I6" s="22"/>
      <c r="J6" s="22">
        <v>27000</v>
      </c>
      <c r="K6" s="22"/>
      <c r="L6" s="22"/>
      <c r="M6" s="22"/>
      <c r="N6" s="23">
        <f>G6+I6</f>
        <v>27000</v>
      </c>
    </row>
    <row r="7" spans="1:14" x14ac:dyDescent="0.25">
      <c r="A7" s="24"/>
      <c r="B7" s="18" t="s">
        <v>410</v>
      </c>
      <c r="C7" s="28" t="s">
        <v>417</v>
      </c>
      <c r="D7" s="20">
        <v>42030</v>
      </c>
      <c r="E7" s="20">
        <v>42031</v>
      </c>
      <c r="F7" s="21">
        <v>52291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411</v>
      </c>
      <c r="C8" s="28" t="s">
        <v>38</v>
      </c>
      <c r="D8" s="20">
        <v>42029</v>
      </c>
      <c r="E8" s="20">
        <v>42031</v>
      </c>
      <c r="F8" s="21">
        <v>52292</v>
      </c>
      <c r="G8" s="22">
        <v>46126.8</v>
      </c>
      <c r="H8" s="22"/>
      <c r="I8" s="22"/>
      <c r="J8" s="22"/>
      <c r="K8" s="22">
        <v>46126.8</v>
      </c>
      <c r="L8" s="22"/>
      <c r="M8" s="22"/>
      <c r="N8" s="23">
        <f t="shared" si="0"/>
        <v>46126.8</v>
      </c>
    </row>
    <row r="9" spans="1:14" x14ac:dyDescent="0.25">
      <c r="A9" s="27"/>
      <c r="B9" s="18" t="s">
        <v>381</v>
      </c>
      <c r="C9" s="28" t="s">
        <v>393</v>
      </c>
      <c r="D9" s="20">
        <v>42030</v>
      </c>
      <c r="E9" s="20">
        <v>42031</v>
      </c>
      <c r="F9" s="21">
        <v>52293</v>
      </c>
      <c r="G9" s="22">
        <v>28063.8</v>
      </c>
      <c r="H9" s="22"/>
      <c r="I9" s="22"/>
      <c r="J9" s="22"/>
      <c r="K9" s="22">
        <v>28063.8</v>
      </c>
      <c r="L9" s="22"/>
      <c r="M9" s="22"/>
      <c r="N9" s="23">
        <f t="shared" si="0"/>
        <v>28063.8</v>
      </c>
    </row>
    <row r="10" spans="1:14" x14ac:dyDescent="0.25">
      <c r="A10" s="27"/>
      <c r="B10" s="18" t="s">
        <v>413</v>
      </c>
      <c r="C10" s="25" t="s">
        <v>412</v>
      </c>
      <c r="D10" s="20">
        <v>42029</v>
      </c>
      <c r="E10" s="20">
        <v>42031</v>
      </c>
      <c r="F10" s="26">
        <v>52294</v>
      </c>
      <c r="G10" s="22">
        <v>43200</v>
      </c>
      <c r="H10" s="22"/>
      <c r="I10" s="22"/>
      <c r="J10" s="22"/>
      <c r="K10" s="22"/>
      <c r="L10" s="22"/>
      <c r="M10" s="22">
        <v>43200</v>
      </c>
      <c r="N10" s="23">
        <f t="shared" si="0"/>
        <v>43200</v>
      </c>
    </row>
    <row r="11" spans="1:14" x14ac:dyDescent="0.25">
      <c r="A11" s="27"/>
      <c r="B11" s="18" t="s">
        <v>414</v>
      </c>
      <c r="C11" s="25" t="s">
        <v>391</v>
      </c>
      <c r="D11" s="20">
        <v>42029</v>
      </c>
      <c r="E11" s="20">
        <v>42031</v>
      </c>
      <c r="F11" s="21">
        <v>52295</v>
      </c>
      <c r="G11" s="22">
        <v>541080</v>
      </c>
      <c r="H11" s="22"/>
      <c r="I11" s="22"/>
      <c r="J11" s="22"/>
      <c r="K11" s="22"/>
      <c r="L11" s="22"/>
      <c r="M11" s="22">
        <v>541080</v>
      </c>
      <c r="N11" s="23">
        <f t="shared" si="0"/>
        <v>541080</v>
      </c>
    </row>
    <row r="12" spans="1:14" x14ac:dyDescent="0.25">
      <c r="A12" s="27"/>
      <c r="B12" s="18" t="s">
        <v>415</v>
      </c>
      <c r="C12" s="28" t="s">
        <v>69</v>
      </c>
      <c r="D12" s="20">
        <v>42026</v>
      </c>
      <c r="E12" s="20">
        <v>42028</v>
      </c>
      <c r="F12" s="21">
        <v>52296</v>
      </c>
      <c r="G12" s="22">
        <v>66528</v>
      </c>
      <c r="H12" s="22"/>
      <c r="I12" s="22"/>
      <c r="J12" s="22"/>
      <c r="K12" s="22"/>
      <c r="L12" s="22"/>
      <c r="M12" s="22">
        <v>66528</v>
      </c>
      <c r="N12" s="23">
        <f t="shared" si="0"/>
        <v>66528</v>
      </c>
    </row>
    <row r="13" spans="1:14" x14ac:dyDescent="0.25">
      <c r="A13" s="27"/>
      <c r="B13" s="29" t="s">
        <v>416</v>
      </c>
      <c r="C13" s="25" t="s">
        <v>127</v>
      </c>
      <c r="D13" s="20">
        <v>42031</v>
      </c>
      <c r="E13" s="20">
        <v>42032</v>
      </c>
      <c r="F13" s="30">
        <v>52297</v>
      </c>
      <c r="G13" s="22">
        <v>30100</v>
      </c>
      <c r="H13" s="22"/>
      <c r="I13" s="22"/>
      <c r="J13" s="22"/>
      <c r="K13" s="22">
        <v>30100</v>
      </c>
      <c r="L13" s="22"/>
      <c r="M13" s="22"/>
      <c r="N13" s="23">
        <f>G13+I13</f>
        <v>30100</v>
      </c>
    </row>
    <row r="14" spans="1:14" x14ac:dyDescent="0.25">
      <c r="A14" s="27"/>
      <c r="B14" s="18" t="s">
        <v>418</v>
      </c>
      <c r="C14" s="25" t="s">
        <v>44</v>
      </c>
      <c r="D14" s="20"/>
      <c r="E14" s="20"/>
      <c r="F14" s="21">
        <v>52298</v>
      </c>
      <c r="G14" s="22"/>
      <c r="H14" s="22" t="s">
        <v>55</v>
      </c>
      <c r="I14" s="22">
        <v>7000</v>
      </c>
      <c r="J14" s="22">
        <v>7000</v>
      </c>
      <c r="K14" s="22"/>
      <c r="L14" s="22"/>
      <c r="M14" s="22"/>
      <c r="N14" s="23">
        <f>G14+I14</f>
        <v>7000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808098.6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801098.6</v>
      </c>
      <c r="H30" s="41"/>
      <c r="I30" s="23">
        <f>SUM(I6:I29)</f>
        <v>7000</v>
      </c>
      <c r="J30" s="23">
        <f>SUM(J6:J29)</f>
        <v>53000</v>
      </c>
      <c r="K30" s="23">
        <f>SUM(K6:K29)</f>
        <v>104290.6</v>
      </c>
      <c r="L30" s="23">
        <f>SUM(L6:L29)</f>
        <v>0</v>
      </c>
      <c r="M30" s="23">
        <f>SUM(M6:M29)</f>
        <v>650808</v>
      </c>
      <c r="N30" s="23">
        <f t="shared" ref="N30" si="1">G30+I30</f>
        <v>808098.6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20</v>
      </c>
      <c r="D34" s="1"/>
      <c r="E34" s="1"/>
      <c r="F34" s="75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10800</v>
      </c>
      <c r="D35" s="1"/>
      <c r="E35" s="1"/>
      <c r="F35" s="75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42200</v>
      </c>
      <c r="D36" s="1"/>
      <c r="E36" s="1"/>
      <c r="F36" s="75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53000</v>
      </c>
      <c r="D37" s="1"/>
      <c r="E37" s="1"/>
      <c r="F37" s="75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4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408</v>
      </c>
      <c r="E3" s="97"/>
      <c r="F3" s="97"/>
      <c r="G3" s="86"/>
      <c r="H3" s="5"/>
      <c r="I3" s="1"/>
      <c r="J3" s="11"/>
      <c r="K3" s="12" t="s">
        <v>4</v>
      </c>
      <c r="L3" s="13">
        <v>42030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406</v>
      </c>
      <c r="C6" s="25" t="s">
        <v>30</v>
      </c>
      <c r="D6" s="20">
        <v>42030</v>
      </c>
      <c r="E6" s="20">
        <v>42031</v>
      </c>
      <c r="F6" s="26">
        <v>52288</v>
      </c>
      <c r="G6" s="22">
        <v>75600</v>
      </c>
      <c r="H6" s="22"/>
      <c r="I6" s="22"/>
      <c r="J6" s="22"/>
      <c r="K6" s="22">
        <v>75600</v>
      </c>
      <c r="L6" s="22"/>
      <c r="M6" s="22"/>
      <c r="N6" s="23">
        <f>G6+I6</f>
        <v>75600</v>
      </c>
    </row>
    <row r="7" spans="1:14" x14ac:dyDescent="0.25">
      <c r="A7" s="24"/>
      <c r="B7" s="18" t="s">
        <v>407</v>
      </c>
      <c r="C7" s="28" t="s">
        <v>311</v>
      </c>
      <c r="D7" s="20">
        <v>42030</v>
      </c>
      <c r="E7" s="20">
        <v>42031</v>
      </c>
      <c r="F7" s="21">
        <v>52889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25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94600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94600</v>
      </c>
      <c r="H30" s="41"/>
      <c r="I30" s="23">
        <f>SUM(I6:I29)</f>
        <v>0</v>
      </c>
      <c r="J30" s="23">
        <f>SUM(J6:J29)</f>
        <v>0</v>
      </c>
      <c r="K30" s="23">
        <f>SUM(K6:K29)</f>
        <v>94600</v>
      </c>
      <c r="L30" s="23">
        <f>SUM(L6:L29)</f>
        <v>0</v>
      </c>
      <c r="M30" s="23">
        <f>SUM(M6:M29)</f>
        <v>0</v>
      </c>
      <c r="N30" s="23">
        <f t="shared" ref="N30" si="1">G30+I30</f>
        <v>94600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4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4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74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v>0</v>
      </c>
      <c r="D37" s="1"/>
      <c r="E37" s="1"/>
      <c r="F37" s="74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5" sqref="B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178</v>
      </c>
      <c r="E3" s="97"/>
      <c r="F3" s="97"/>
      <c r="G3" s="86"/>
      <c r="H3" s="5"/>
      <c r="I3" s="1"/>
      <c r="J3" s="11"/>
      <c r="K3" s="12" t="s">
        <v>4</v>
      </c>
      <c r="L3" s="13">
        <v>42030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403</v>
      </c>
      <c r="C6" s="25" t="s">
        <v>85</v>
      </c>
      <c r="D6" s="20">
        <v>42028</v>
      </c>
      <c r="E6" s="20">
        <v>42030</v>
      </c>
      <c r="F6" s="26">
        <v>52285</v>
      </c>
      <c r="G6" s="22">
        <v>56127.6</v>
      </c>
      <c r="H6" s="22"/>
      <c r="I6" s="22"/>
      <c r="J6" s="22"/>
      <c r="K6" s="22">
        <v>56127.6</v>
      </c>
      <c r="L6" s="22"/>
      <c r="M6" s="22"/>
      <c r="N6" s="23">
        <f>G6+I6</f>
        <v>56127.6</v>
      </c>
    </row>
    <row r="7" spans="1:14" x14ac:dyDescent="0.25">
      <c r="A7" s="24"/>
      <c r="B7" s="18" t="s">
        <v>402</v>
      </c>
      <c r="C7" s="28" t="s">
        <v>197</v>
      </c>
      <c r="D7" s="20">
        <v>42030</v>
      </c>
      <c r="E7" s="20">
        <v>42031</v>
      </c>
      <c r="F7" s="21">
        <v>52286</v>
      </c>
      <c r="G7" s="22">
        <v>47520</v>
      </c>
      <c r="H7" s="22"/>
      <c r="I7" s="22"/>
      <c r="J7" s="22"/>
      <c r="K7" s="22">
        <v>47520</v>
      </c>
      <c r="L7" s="22"/>
      <c r="M7" s="22"/>
      <c r="N7" s="23">
        <f t="shared" ref="N7:N28" si="0">G7+I7</f>
        <v>47520</v>
      </c>
    </row>
    <row r="8" spans="1:14" x14ac:dyDescent="0.25">
      <c r="A8" s="27"/>
      <c r="B8" s="18" t="s">
        <v>404</v>
      </c>
      <c r="C8" s="28" t="s">
        <v>197</v>
      </c>
      <c r="D8" s="20"/>
      <c r="E8" s="20"/>
      <c r="F8" s="21">
        <v>52287</v>
      </c>
      <c r="G8" s="22"/>
      <c r="H8" s="22" t="s">
        <v>405</v>
      </c>
      <c r="I8" s="22">
        <v>10800</v>
      </c>
      <c r="J8" s="22">
        <v>10800</v>
      </c>
      <c r="K8" s="22"/>
      <c r="L8" s="22"/>
      <c r="M8" s="22"/>
      <c r="N8" s="23">
        <f t="shared" si="0"/>
        <v>10800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25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114447.6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103647.6</v>
      </c>
      <c r="H30" s="41"/>
      <c r="I30" s="23">
        <f>SUM(I6:I29)</f>
        <v>10800</v>
      </c>
      <c r="J30" s="23">
        <f>SUM(J6:J29)</f>
        <v>10800</v>
      </c>
      <c r="K30" s="23">
        <f>SUM(K6:K29)</f>
        <v>103647.6</v>
      </c>
      <c r="L30" s="23">
        <f>SUM(L6:L29)</f>
        <v>0</v>
      </c>
      <c r="M30" s="23">
        <f>SUM(M6:M29)</f>
        <v>0</v>
      </c>
      <c r="N30" s="23">
        <f t="shared" ref="N30" si="1">G30+I30</f>
        <v>114447.6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3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3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10800</v>
      </c>
      <c r="D36" s="1"/>
      <c r="E36" s="1"/>
      <c r="F36" s="73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(C35+C36)</f>
        <v>10800</v>
      </c>
      <c r="D37" s="1"/>
      <c r="E37" s="1"/>
      <c r="F37" s="73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2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178</v>
      </c>
      <c r="E3" s="97"/>
      <c r="F3" s="97"/>
      <c r="G3" s="86"/>
      <c r="H3" s="5"/>
      <c r="I3" s="1"/>
      <c r="J3" s="11"/>
      <c r="K3" s="12" t="s">
        <v>4</v>
      </c>
      <c r="L3" s="13">
        <v>42029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398</v>
      </c>
      <c r="C6" s="28" t="s">
        <v>44</v>
      </c>
      <c r="D6" s="20">
        <v>42029</v>
      </c>
      <c r="E6" s="20">
        <v>42031</v>
      </c>
      <c r="F6" s="21">
        <v>52280</v>
      </c>
      <c r="G6" s="22">
        <v>71280</v>
      </c>
      <c r="H6" s="22"/>
      <c r="I6" s="22"/>
      <c r="J6" s="22"/>
      <c r="K6" s="22">
        <v>71280</v>
      </c>
      <c r="L6" s="22"/>
      <c r="M6" s="22"/>
      <c r="N6" s="23">
        <f>G6+I6</f>
        <v>71280</v>
      </c>
    </row>
    <row r="7" spans="1:14" x14ac:dyDescent="0.25">
      <c r="A7" s="24"/>
      <c r="B7" s="18" t="s">
        <v>399</v>
      </c>
      <c r="C7" s="25" t="s">
        <v>96</v>
      </c>
      <c r="D7" s="20">
        <v>42029</v>
      </c>
      <c r="E7" s="20">
        <v>42030</v>
      </c>
      <c r="F7" s="26">
        <v>52281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399</v>
      </c>
      <c r="C8" s="28" t="s">
        <v>96</v>
      </c>
      <c r="D8" s="20">
        <v>42029</v>
      </c>
      <c r="E8" s="20">
        <v>42030</v>
      </c>
      <c r="F8" s="21">
        <v>52282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7"/>
      <c r="B9" s="18" t="s">
        <v>400</v>
      </c>
      <c r="C9" s="28" t="s">
        <v>30</v>
      </c>
      <c r="D9" s="20"/>
      <c r="E9" s="20"/>
      <c r="F9" s="21">
        <v>52283</v>
      </c>
      <c r="G9" s="22"/>
      <c r="H9" s="22" t="s">
        <v>401</v>
      </c>
      <c r="I9" s="22">
        <v>54000</v>
      </c>
      <c r="J9" s="22">
        <v>54000</v>
      </c>
      <c r="K9" s="22"/>
      <c r="L9" s="22"/>
      <c r="M9" s="22"/>
      <c r="N9" s="23">
        <f t="shared" si="0"/>
        <v>54000</v>
      </c>
    </row>
    <row r="10" spans="1:14" x14ac:dyDescent="0.25">
      <c r="A10" s="27"/>
      <c r="B10" s="18" t="s">
        <v>400</v>
      </c>
      <c r="C10" s="19" t="s">
        <v>197</v>
      </c>
      <c r="D10" s="20"/>
      <c r="E10" s="20"/>
      <c r="F10" s="21">
        <v>52284</v>
      </c>
      <c r="G10" s="22"/>
      <c r="H10" s="22" t="s">
        <v>106</v>
      </c>
      <c r="I10" s="22">
        <v>1800</v>
      </c>
      <c r="J10" s="22">
        <v>1800</v>
      </c>
      <c r="K10" s="22"/>
      <c r="L10" s="22"/>
      <c r="M10" s="22"/>
      <c r="N10" s="23">
        <f t="shared" si="0"/>
        <v>1800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165080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109280</v>
      </c>
      <c r="H30" s="41"/>
      <c r="I30" s="23">
        <f>SUM(I6:I29)</f>
        <v>55800</v>
      </c>
      <c r="J30" s="23">
        <f>SUM(J6:J29)</f>
        <v>93800</v>
      </c>
      <c r="K30" s="23">
        <f>SUM(K6:K29)</f>
        <v>71280</v>
      </c>
      <c r="L30" s="23">
        <f>SUM(L6:L29)</f>
        <v>0</v>
      </c>
      <c r="M30" s="23">
        <f>SUM(M6:M29)</f>
        <v>0</v>
      </c>
      <c r="N30" s="23">
        <f t="shared" ref="N30" si="1">G30+I30</f>
        <v>165080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100</v>
      </c>
      <c r="D34" s="1"/>
      <c r="E34" s="1"/>
      <c r="F34" s="72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54000</v>
      </c>
      <c r="D35" s="1"/>
      <c r="E35" s="1"/>
      <c r="F35" s="72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39800</v>
      </c>
      <c r="D36" s="1"/>
      <c r="E36" s="1"/>
      <c r="F36" s="72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(C35+C36)</f>
        <v>93800</v>
      </c>
      <c r="D37" s="1"/>
      <c r="E37" s="1"/>
      <c r="F37" s="72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6" workbookViewId="0">
      <selection activeCell="M3" sqref="M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1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124</v>
      </c>
      <c r="E3" s="97"/>
      <c r="F3" s="97"/>
      <c r="G3" s="86"/>
      <c r="H3" s="5"/>
      <c r="I3" s="1"/>
      <c r="J3" s="11"/>
      <c r="K3" s="12" t="s">
        <v>4</v>
      </c>
      <c r="L3" s="13">
        <v>42029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379</v>
      </c>
      <c r="C6" s="28" t="s">
        <v>30</v>
      </c>
      <c r="D6" s="20"/>
      <c r="E6" s="20"/>
      <c r="F6" s="21">
        <v>52270</v>
      </c>
      <c r="G6" s="22"/>
      <c r="H6" s="22" t="s">
        <v>387</v>
      </c>
      <c r="I6" s="22">
        <v>13500</v>
      </c>
      <c r="J6" s="22"/>
      <c r="K6" s="22">
        <v>13500</v>
      </c>
      <c r="L6" s="22"/>
      <c r="M6" s="22"/>
      <c r="N6" s="23">
        <f>G6+I6</f>
        <v>13500</v>
      </c>
    </row>
    <row r="7" spans="1:14" x14ac:dyDescent="0.25">
      <c r="A7" s="24"/>
      <c r="B7" s="18" t="s">
        <v>365</v>
      </c>
      <c r="C7" s="25" t="s">
        <v>57</v>
      </c>
      <c r="D7" s="20">
        <v>42027</v>
      </c>
      <c r="E7" s="20">
        <v>42029</v>
      </c>
      <c r="F7" s="26">
        <v>52271</v>
      </c>
      <c r="G7" s="22">
        <v>95040</v>
      </c>
      <c r="H7" s="22"/>
      <c r="I7" s="22"/>
      <c r="J7" s="22"/>
      <c r="K7" s="22">
        <v>95040</v>
      </c>
      <c r="L7" s="22"/>
      <c r="M7" s="22"/>
      <c r="N7" s="23">
        <f t="shared" ref="N7:N28" si="0">G7+I7</f>
        <v>95040</v>
      </c>
    </row>
    <row r="8" spans="1:14" x14ac:dyDescent="0.25">
      <c r="A8" s="27"/>
      <c r="B8" s="18" t="s">
        <v>388</v>
      </c>
      <c r="C8" s="28" t="s">
        <v>389</v>
      </c>
      <c r="D8" s="20">
        <v>42026</v>
      </c>
      <c r="E8" s="20">
        <v>42029</v>
      </c>
      <c r="F8" s="21">
        <v>52272</v>
      </c>
      <c r="G8" s="22">
        <v>142560</v>
      </c>
      <c r="H8" s="22"/>
      <c r="I8" s="22"/>
      <c r="J8" s="22"/>
      <c r="K8" s="22">
        <v>142560</v>
      </c>
      <c r="L8" s="22"/>
      <c r="M8" s="22"/>
      <c r="N8" s="23">
        <f t="shared" si="0"/>
        <v>142560</v>
      </c>
    </row>
    <row r="9" spans="1:14" x14ac:dyDescent="0.25">
      <c r="A9" s="27"/>
      <c r="B9" s="18" t="s">
        <v>390</v>
      </c>
      <c r="C9" s="28" t="s">
        <v>391</v>
      </c>
      <c r="D9" s="20">
        <v>42027</v>
      </c>
      <c r="E9" s="20">
        <v>42029</v>
      </c>
      <c r="F9" s="21">
        <v>52273</v>
      </c>
      <c r="G9" s="22">
        <v>395280</v>
      </c>
      <c r="H9" s="22"/>
      <c r="I9" s="22"/>
      <c r="J9" s="22"/>
      <c r="K9" s="22"/>
      <c r="L9" s="22"/>
      <c r="M9" s="22">
        <v>395280</v>
      </c>
      <c r="N9" s="23">
        <f t="shared" si="0"/>
        <v>395280</v>
      </c>
    </row>
    <row r="10" spans="1:14" x14ac:dyDescent="0.25">
      <c r="A10" s="27"/>
      <c r="B10" s="18" t="s">
        <v>392</v>
      </c>
      <c r="C10" s="19" t="s">
        <v>393</v>
      </c>
      <c r="D10" s="20">
        <v>42027</v>
      </c>
      <c r="E10" s="20">
        <v>42029</v>
      </c>
      <c r="F10" s="21">
        <v>52274</v>
      </c>
      <c r="G10" s="22">
        <v>56127.6</v>
      </c>
      <c r="H10" s="22"/>
      <c r="I10" s="22"/>
      <c r="J10" s="22"/>
      <c r="K10" s="22">
        <v>56127.6</v>
      </c>
      <c r="L10" s="22"/>
      <c r="M10" s="22"/>
      <c r="N10" s="23">
        <f t="shared" si="0"/>
        <v>56127.6</v>
      </c>
    </row>
    <row r="11" spans="1:14" x14ac:dyDescent="0.25">
      <c r="A11" s="27"/>
      <c r="B11" s="18" t="s">
        <v>394</v>
      </c>
      <c r="C11" s="25" t="s">
        <v>389</v>
      </c>
      <c r="D11" s="20">
        <v>42028</v>
      </c>
      <c r="E11" s="20">
        <v>42029</v>
      </c>
      <c r="F11" s="21">
        <v>52275</v>
      </c>
      <c r="G11" s="22">
        <v>47520</v>
      </c>
      <c r="H11" s="22"/>
      <c r="I11" s="22"/>
      <c r="J11" s="22"/>
      <c r="K11" s="22">
        <v>47520</v>
      </c>
      <c r="L11" s="22"/>
      <c r="M11" s="22"/>
      <c r="N11" s="23">
        <f t="shared" si="0"/>
        <v>47520</v>
      </c>
    </row>
    <row r="12" spans="1:14" x14ac:dyDescent="0.25">
      <c r="A12" s="27"/>
      <c r="B12" s="18" t="s">
        <v>395</v>
      </c>
      <c r="C12" s="28" t="s">
        <v>38</v>
      </c>
      <c r="D12" s="20">
        <v>42029</v>
      </c>
      <c r="E12" s="20">
        <v>42032</v>
      </c>
      <c r="F12" s="21">
        <v>52276</v>
      </c>
      <c r="G12" s="22">
        <v>161092.79999999999</v>
      </c>
      <c r="H12" s="22"/>
      <c r="I12" s="22"/>
      <c r="J12" s="22"/>
      <c r="K12" s="22">
        <v>161092.79999999999</v>
      </c>
      <c r="L12" s="22"/>
      <c r="M12" s="22"/>
      <c r="N12" s="23">
        <f t="shared" si="0"/>
        <v>161092.79999999999</v>
      </c>
    </row>
    <row r="13" spans="1:14" x14ac:dyDescent="0.25">
      <c r="A13" s="27"/>
      <c r="B13" s="29" t="s">
        <v>397</v>
      </c>
      <c r="C13" s="25" t="s">
        <v>389</v>
      </c>
      <c r="D13" s="20">
        <v>42027</v>
      </c>
      <c r="E13" s="20">
        <v>42029</v>
      </c>
      <c r="F13" s="30">
        <v>52277</v>
      </c>
      <c r="G13" s="22">
        <v>105840</v>
      </c>
      <c r="H13" s="22"/>
      <c r="I13" s="22"/>
      <c r="J13" s="22"/>
      <c r="K13" s="22">
        <v>105840</v>
      </c>
      <c r="L13" s="22"/>
      <c r="M13" s="22"/>
      <c r="N13" s="23">
        <f>G13+I13</f>
        <v>105840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1016960.3999999999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1003460.3999999999</v>
      </c>
      <c r="H30" s="41"/>
      <c r="I30" s="23">
        <f>SUM(I6:I29)</f>
        <v>13500</v>
      </c>
      <c r="J30" s="23">
        <f>SUM(J6:J29)</f>
        <v>0</v>
      </c>
      <c r="K30" s="23">
        <f>SUM(K6:K29)</f>
        <v>621680.39999999991</v>
      </c>
      <c r="L30" s="23">
        <f>SUM(L6:L29)</f>
        <v>0</v>
      </c>
      <c r="M30" s="23">
        <f>SUM(M6:M29)</f>
        <v>395280</v>
      </c>
      <c r="N30" s="23">
        <f t="shared" ref="N30" si="1">G30+I30</f>
        <v>1016960.3999999999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396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1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1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71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(C35+C36)</f>
        <v>0</v>
      </c>
      <c r="D37" s="1"/>
      <c r="E37" s="1"/>
      <c r="F37" s="71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2" sqref="B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369</v>
      </c>
      <c r="E3" s="97"/>
      <c r="F3" s="97"/>
      <c r="G3" s="86"/>
      <c r="H3" s="5"/>
      <c r="I3" s="1"/>
      <c r="J3" s="11"/>
      <c r="K3" s="12" t="s">
        <v>4</v>
      </c>
      <c r="L3" s="13">
        <v>42028</v>
      </c>
      <c r="M3" s="14"/>
      <c r="N3" s="15" t="s">
        <v>370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379</v>
      </c>
      <c r="C6" s="28" t="s">
        <v>30</v>
      </c>
      <c r="D6" s="20">
        <v>42028</v>
      </c>
      <c r="E6" s="20">
        <v>42030</v>
      </c>
      <c r="F6" s="21">
        <v>52263</v>
      </c>
      <c r="G6" s="22">
        <v>78840</v>
      </c>
      <c r="H6" s="22"/>
      <c r="I6" s="22"/>
      <c r="J6" s="22"/>
      <c r="K6" s="22">
        <v>78840</v>
      </c>
      <c r="L6" s="22"/>
      <c r="M6" s="22"/>
      <c r="N6" s="23">
        <f>G6+I6</f>
        <v>78840</v>
      </c>
    </row>
    <row r="7" spans="1:14" x14ac:dyDescent="0.25">
      <c r="A7" s="24"/>
      <c r="B7" s="18" t="s">
        <v>380</v>
      </c>
      <c r="C7" s="25" t="s">
        <v>44</v>
      </c>
      <c r="D7" s="20">
        <v>42028</v>
      </c>
      <c r="E7" s="20">
        <v>42030</v>
      </c>
      <c r="F7" s="26">
        <v>52264</v>
      </c>
      <c r="G7" s="22">
        <v>206280</v>
      </c>
      <c r="H7" s="22"/>
      <c r="I7" s="22"/>
      <c r="J7" s="22">
        <v>111240</v>
      </c>
      <c r="K7" s="22"/>
      <c r="L7" s="22"/>
      <c r="M7" s="22">
        <v>95040</v>
      </c>
      <c r="N7" s="23">
        <f t="shared" ref="N7:N28" si="0">G7+I7</f>
        <v>206280</v>
      </c>
    </row>
    <row r="8" spans="1:14" x14ac:dyDescent="0.25">
      <c r="A8" s="27"/>
      <c r="B8" s="18" t="s">
        <v>381</v>
      </c>
      <c r="C8" s="28" t="s">
        <v>30</v>
      </c>
      <c r="D8" s="20"/>
      <c r="E8" s="20"/>
      <c r="F8" s="21">
        <v>52265</v>
      </c>
      <c r="G8" s="22"/>
      <c r="H8" s="22" t="s">
        <v>382</v>
      </c>
      <c r="I8" s="22">
        <v>96120</v>
      </c>
      <c r="J8" s="22"/>
      <c r="K8" s="22">
        <v>96120</v>
      </c>
      <c r="L8" s="22"/>
      <c r="M8" s="22"/>
      <c r="N8" s="23">
        <f t="shared" si="0"/>
        <v>96120</v>
      </c>
    </row>
    <row r="9" spans="1:14" x14ac:dyDescent="0.25">
      <c r="A9" s="27"/>
      <c r="B9" s="18" t="s">
        <v>383</v>
      </c>
      <c r="C9" s="28" t="s">
        <v>38</v>
      </c>
      <c r="D9" s="20">
        <v>42028</v>
      </c>
      <c r="E9" s="20">
        <v>42029</v>
      </c>
      <c r="F9" s="21">
        <v>52266</v>
      </c>
      <c r="G9" s="22">
        <v>39430.800000000003</v>
      </c>
      <c r="H9" s="22"/>
      <c r="I9" s="22"/>
      <c r="J9" s="22"/>
      <c r="K9" s="22">
        <v>39430.800000000003</v>
      </c>
      <c r="L9" s="22"/>
      <c r="M9" s="22"/>
      <c r="N9" s="23">
        <f t="shared" si="0"/>
        <v>39430.800000000003</v>
      </c>
    </row>
    <row r="10" spans="1:14" x14ac:dyDescent="0.25">
      <c r="A10" s="27"/>
      <c r="B10" s="18" t="s">
        <v>384</v>
      </c>
      <c r="C10" s="19" t="s">
        <v>44</v>
      </c>
      <c r="D10" s="20">
        <v>42028</v>
      </c>
      <c r="E10" s="20">
        <v>42030</v>
      </c>
      <c r="F10" s="21">
        <v>52267</v>
      </c>
      <c r="G10" s="22">
        <v>66500</v>
      </c>
      <c r="H10" s="22"/>
      <c r="I10" s="22"/>
      <c r="J10" s="22"/>
      <c r="K10" s="22">
        <v>66500</v>
      </c>
      <c r="L10" s="22"/>
      <c r="M10" s="22"/>
      <c r="N10" s="23">
        <f t="shared" si="0"/>
        <v>66500</v>
      </c>
    </row>
    <row r="11" spans="1:14" x14ac:dyDescent="0.25">
      <c r="A11" s="27"/>
      <c r="B11" s="18" t="s">
        <v>385</v>
      </c>
      <c r="C11" s="25" t="s">
        <v>44</v>
      </c>
      <c r="D11" s="20">
        <v>42028</v>
      </c>
      <c r="E11" s="20">
        <v>42029</v>
      </c>
      <c r="F11" s="21">
        <v>52268</v>
      </c>
      <c r="G11" s="22">
        <v>47520</v>
      </c>
      <c r="H11" s="22"/>
      <c r="I11" s="22"/>
      <c r="J11" s="22">
        <v>47520</v>
      </c>
      <c r="K11" s="22"/>
      <c r="L11" s="22"/>
      <c r="M11" s="22"/>
      <c r="N11" s="23">
        <f t="shared" si="0"/>
        <v>47520</v>
      </c>
    </row>
    <row r="12" spans="1:14" x14ac:dyDescent="0.25">
      <c r="A12" s="27"/>
      <c r="B12" s="18" t="s">
        <v>386</v>
      </c>
      <c r="C12" s="28" t="s">
        <v>44</v>
      </c>
      <c r="D12" s="20"/>
      <c r="E12" s="20"/>
      <c r="F12" s="21">
        <v>52269</v>
      </c>
      <c r="G12" s="22"/>
      <c r="H12" s="22" t="s">
        <v>55</v>
      </c>
      <c r="I12" s="22">
        <v>4600</v>
      </c>
      <c r="J12" s="22">
        <v>4600</v>
      </c>
      <c r="K12" s="22"/>
      <c r="L12" s="22"/>
      <c r="M12" s="22"/>
      <c r="N12" s="23">
        <f t="shared" si="0"/>
        <v>4600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539290.80000000005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438570.8</v>
      </c>
      <c r="H30" s="41"/>
      <c r="I30" s="23">
        <f>SUM(I6:I29)</f>
        <v>100720</v>
      </c>
      <c r="J30" s="23">
        <f>SUM(J6:J29)</f>
        <v>163360</v>
      </c>
      <c r="K30" s="23">
        <f>SUM(K6:K29)</f>
        <v>280890.8</v>
      </c>
      <c r="L30" s="23">
        <f>SUM(L6:L29)</f>
        <v>0</v>
      </c>
      <c r="M30" s="23">
        <f>SUM(M6:M29)</f>
        <v>95040</v>
      </c>
      <c r="N30" s="23">
        <f t="shared" ref="N30" si="1">G30+I30</f>
        <v>539290.80000000005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206</v>
      </c>
      <c r="D34" s="1"/>
      <c r="E34" s="1"/>
      <c r="F34" s="7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111240</v>
      </c>
      <c r="D35" s="1"/>
      <c r="E35" s="1"/>
      <c r="F35" s="7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52120</v>
      </c>
      <c r="D36" s="1"/>
      <c r="E36" s="1"/>
      <c r="F36" s="7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(C35+C36)</f>
        <v>163360</v>
      </c>
      <c r="D37" s="1"/>
      <c r="E37" s="1"/>
      <c r="F37" s="7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378</v>
      </c>
      <c r="E3" s="97"/>
      <c r="F3" s="97"/>
      <c r="G3" s="86"/>
      <c r="H3" s="5"/>
      <c r="I3" s="1"/>
      <c r="J3" s="11"/>
      <c r="K3" s="12" t="s">
        <v>4</v>
      </c>
      <c r="L3" s="13">
        <v>42028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371</v>
      </c>
      <c r="C6" s="28" t="s">
        <v>96</v>
      </c>
      <c r="D6" s="20">
        <v>42027</v>
      </c>
      <c r="E6" s="20">
        <v>42028</v>
      </c>
      <c r="F6" s="21">
        <v>52256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372</v>
      </c>
      <c r="C7" s="25" t="s">
        <v>373</v>
      </c>
      <c r="D7" s="20">
        <v>42027</v>
      </c>
      <c r="E7" s="20">
        <v>42028</v>
      </c>
      <c r="F7" s="26">
        <v>52257</v>
      </c>
      <c r="G7" s="22">
        <v>52920</v>
      </c>
      <c r="H7" s="22"/>
      <c r="I7" s="22"/>
      <c r="J7" s="22"/>
      <c r="K7" s="22">
        <v>52920</v>
      </c>
      <c r="L7" s="22"/>
      <c r="M7" s="22"/>
      <c r="N7" s="23">
        <f t="shared" ref="N7:N28" si="0">G7+I7</f>
        <v>52920</v>
      </c>
    </row>
    <row r="8" spans="1:14" x14ac:dyDescent="0.25">
      <c r="A8" s="27"/>
      <c r="B8" s="18" t="s">
        <v>374</v>
      </c>
      <c r="C8" s="28" t="s">
        <v>85</v>
      </c>
      <c r="D8" s="20">
        <v>42026</v>
      </c>
      <c r="E8" s="20">
        <v>42028</v>
      </c>
      <c r="F8" s="21">
        <v>52258</v>
      </c>
      <c r="G8" s="22">
        <v>56127.6</v>
      </c>
      <c r="H8" s="22"/>
      <c r="I8" s="22"/>
      <c r="J8" s="22"/>
      <c r="K8" s="22">
        <v>56127.6</v>
      </c>
      <c r="L8" s="22"/>
      <c r="M8" s="22"/>
      <c r="N8" s="23">
        <f t="shared" si="0"/>
        <v>56127.6</v>
      </c>
    </row>
    <row r="9" spans="1:14" x14ac:dyDescent="0.25">
      <c r="A9" s="27"/>
      <c r="B9" s="18" t="s">
        <v>375</v>
      </c>
      <c r="C9" s="28" t="s">
        <v>91</v>
      </c>
      <c r="D9" s="20">
        <v>42026</v>
      </c>
      <c r="E9" s="20">
        <v>42028</v>
      </c>
      <c r="F9" s="21">
        <v>52259</v>
      </c>
      <c r="G9" s="22">
        <v>65901.600000000006</v>
      </c>
      <c r="H9" s="22"/>
      <c r="I9" s="22"/>
      <c r="J9" s="22"/>
      <c r="K9" s="22">
        <v>65901.600000000006</v>
      </c>
      <c r="L9" s="22"/>
      <c r="M9" s="22"/>
      <c r="N9" s="23">
        <f t="shared" si="0"/>
        <v>65901.600000000006</v>
      </c>
    </row>
    <row r="10" spans="1:14" x14ac:dyDescent="0.25">
      <c r="A10" s="27"/>
      <c r="B10" s="18" t="s">
        <v>376</v>
      </c>
      <c r="C10" s="19" t="s">
        <v>145</v>
      </c>
      <c r="D10" s="20">
        <v>42028</v>
      </c>
      <c r="E10" s="20">
        <v>42029</v>
      </c>
      <c r="F10" s="21">
        <v>52260</v>
      </c>
      <c r="G10" s="22">
        <v>46980</v>
      </c>
      <c r="H10" s="22"/>
      <c r="I10" s="22"/>
      <c r="J10" s="22">
        <v>23480</v>
      </c>
      <c r="K10" s="22"/>
      <c r="L10" s="22"/>
      <c r="M10" s="22">
        <v>23500</v>
      </c>
      <c r="N10" s="23">
        <f t="shared" si="0"/>
        <v>46980</v>
      </c>
    </row>
    <row r="11" spans="1:14" x14ac:dyDescent="0.25">
      <c r="A11" s="27"/>
      <c r="B11" s="18" t="s">
        <v>377</v>
      </c>
      <c r="C11" s="25" t="s">
        <v>145</v>
      </c>
      <c r="D11" s="20">
        <v>42028</v>
      </c>
      <c r="E11" s="20">
        <v>42029</v>
      </c>
      <c r="F11" s="21">
        <v>52261</v>
      </c>
      <c r="G11" s="22">
        <v>36720</v>
      </c>
      <c r="H11" s="22"/>
      <c r="I11" s="22"/>
      <c r="J11" s="22">
        <v>16720</v>
      </c>
      <c r="K11" s="22"/>
      <c r="L11" s="22"/>
      <c r="M11" s="22">
        <v>20000</v>
      </c>
      <c r="N11" s="23">
        <f t="shared" si="0"/>
        <v>36720</v>
      </c>
    </row>
    <row r="12" spans="1:14" x14ac:dyDescent="0.25">
      <c r="A12" s="27"/>
      <c r="B12" s="18" t="s">
        <v>29</v>
      </c>
      <c r="C12" s="28" t="s">
        <v>98</v>
      </c>
      <c r="D12" s="20"/>
      <c r="E12" s="20"/>
      <c r="F12" s="21">
        <v>52262</v>
      </c>
      <c r="G12" s="22"/>
      <c r="H12" s="22" t="s">
        <v>55</v>
      </c>
      <c r="I12" s="22">
        <v>5000</v>
      </c>
      <c r="J12" s="22">
        <v>5000</v>
      </c>
      <c r="K12" s="22"/>
      <c r="L12" s="22"/>
      <c r="M12" s="22"/>
      <c r="N12" s="23">
        <f t="shared" si="0"/>
        <v>5000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285649.2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280649.2</v>
      </c>
      <c r="H30" s="41"/>
      <c r="I30" s="23">
        <f>SUM(I6:I29)</f>
        <v>5000</v>
      </c>
      <c r="J30" s="23">
        <f>SUM(J6:J29)</f>
        <v>45200</v>
      </c>
      <c r="K30" s="23">
        <f>SUM(K6:K29)</f>
        <v>196949.2</v>
      </c>
      <c r="L30" s="23">
        <f>SUM(L6:L29)</f>
        <v>0</v>
      </c>
      <c r="M30" s="23">
        <f>SUM(M6:M29)</f>
        <v>43500</v>
      </c>
      <c r="N30" s="23">
        <f t="shared" ref="N30" si="1">G30+I30</f>
        <v>285649.2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45200</v>
      </c>
      <c r="D36" s="1"/>
      <c r="E36" s="1"/>
      <c r="F36" s="7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45200</v>
      </c>
      <c r="D37" s="1"/>
      <c r="E37" s="1"/>
      <c r="F37" s="7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9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112</v>
      </c>
      <c r="E3" s="97"/>
      <c r="F3" s="97"/>
      <c r="G3" s="86"/>
      <c r="H3" s="5"/>
      <c r="I3" s="1"/>
      <c r="J3" s="11"/>
      <c r="K3" s="12" t="s">
        <v>4</v>
      </c>
      <c r="L3" s="13">
        <v>42027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59</v>
      </c>
      <c r="C6" s="28" t="s">
        <v>60</v>
      </c>
      <c r="D6" s="20">
        <v>42027</v>
      </c>
      <c r="E6" s="20">
        <v>42028</v>
      </c>
      <c r="F6" s="21">
        <v>52254</v>
      </c>
      <c r="G6" s="22">
        <v>22000</v>
      </c>
      <c r="H6" s="22"/>
      <c r="I6" s="22"/>
      <c r="J6" s="22">
        <v>22000</v>
      </c>
      <c r="K6" s="22"/>
      <c r="L6" s="22"/>
      <c r="M6" s="22"/>
      <c r="N6" s="23">
        <f>G6+I6</f>
        <v>22000</v>
      </c>
    </row>
    <row r="7" spans="1:14" x14ac:dyDescent="0.25">
      <c r="A7" s="24"/>
      <c r="B7" s="18" t="s">
        <v>220</v>
      </c>
      <c r="C7" s="25" t="s">
        <v>55</v>
      </c>
      <c r="D7" s="20"/>
      <c r="E7" s="20"/>
      <c r="F7" s="26">
        <v>52255</v>
      </c>
      <c r="G7" s="22"/>
      <c r="H7" s="22"/>
      <c r="I7" s="22">
        <v>3000</v>
      </c>
      <c r="J7" s="22">
        <v>3000</v>
      </c>
      <c r="K7" s="22"/>
      <c r="L7" s="22"/>
      <c r="M7" s="22"/>
      <c r="N7" s="23">
        <f t="shared" ref="N7:N28" si="0">G7+I7</f>
        <v>3000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25000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22000</v>
      </c>
      <c r="H30" s="41"/>
      <c r="I30" s="23">
        <f>SUM(I6:I29)</f>
        <v>3000</v>
      </c>
      <c r="J30" s="23">
        <f>SUM(J6:J29)</f>
        <v>25000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25000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9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9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25000</v>
      </c>
      <c r="D36" s="1"/>
      <c r="E36" s="1"/>
      <c r="F36" s="69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25000</v>
      </c>
      <c r="D37" s="1"/>
      <c r="E37" s="1"/>
      <c r="F37" s="69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6" sqref="C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79</v>
      </c>
      <c r="E3" s="97"/>
      <c r="F3" s="97"/>
      <c r="G3" s="86"/>
      <c r="H3" s="5"/>
      <c r="I3" s="1"/>
      <c r="J3" s="11"/>
      <c r="K3" s="12" t="s">
        <v>4</v>
      </c>
      <c r="L3" s="13">
        <v>42027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358</v>
      </c>
      <c r="C6" s="28" t="s">
        <v>357</v>
      </c>
      <c r="D6" s="20">
        <v>42025</v>
      </c>
      <c r="E6" s="20">
        <v>42027</v>
      </c>
      <c r="F6" s="21">
        <v>52242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18" t="s">
        <v>262</v>
      </c>
      <c r="C7" s="25" t="s">
        <v>263</v>
      </c>
      <c r="D7" s="20">
        <v>42026</v>
      </c>
      <c r="E7" s="20">
        <v>42027</v>
      </c>
      <c r="F7" s="26">
        <v>52243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7"/>
      <c r="B8" s="18" t="s">
        <v>351</v>
      </c>
      <c r="C8" s="28" t="s">
        <v>38</v>
      </c>
      <c r="D8" s="20">
        <v>42026</v>
      </c>
      <c r="E8" s="20">
        <v>42027</v>
      </c>
      <c r="F8" s="21">
        <v>52244</v>
      </c>
      <c r="G8" s="22">
        <v>24715.8</v>
      </c>
      <c r="H8" s="22"/>
      <c r="I8" s="22"/>
      <c r="J8" s="22"/>
      <c r="K8" s="22">
        <v>24715.8</v>
      </c>
      <c r="L8" s="22"/>
      <c r="M8" s="22"/>
      <c r="N8" s="23">
        <f t="shared" si="0"/>
        <v>24715.8</v>
      </c>
    </row>
    <row r="9" spans="1:14" x14ac:dyDescent="0.25">
      <c r="A9" s="27"/>
      <c r="B9" s="18" t="s">
        <v>359</v>
      </c>
      <c r="C9" s="28" t="s">
        <v>38</v>
      </c>
      <c r="D9" s="20">
        <v>42026</v>
      </c>
      <c r="E9" s="20">
        <v>42027</v>
      </c>
      <c r="F9" s="21">
        <v>52245</v>
      </c>
      <c r="G9" s="22">
        <v>24715.8</v>
      </c>
      <c r="H9" s="22"/>
      <c r="I9" s="22"/>
      <c r="J9" s="22"/>
      <c r="K9" s="22">
        <v>24715.8</v>
      </c>
      <c r="L9" s="22"/>
      <c r="M9" s="22"/>
      <c r="N9" s="23">
        <f t="shared" si="0"/>
        <v>24715.8</v>
      </c>
    </row>
    <row r="10" spans="1:14" x14ac:dyDescent="0.25">
      <c r="A10" s="27"/>
      <c r="B10" s="18" t="s">
        <v>317</v>
      </c>
      <c r="C10" s="19" t="s">
        <v>38</v>
      </c>
      <c r="D10" s="20">
        <v>42023</v>
      </c>
      <c r="E10" s="20">
        <v>42027</v>
      </c>
      <c r="F10" s="21">
        <v>52246</v>
      </c>
      <c r="G10" s="22">
        <v>104954.4</v>
      </c>
      <c r="H10" s="22"/>
      <c r="I10" s="22"/>
      <c r="J10" s="22"/>
      <c r="K10" s="22">
        <v>104954.4</v>
      </c>
      <c r="L10" s="22"/>
      <c r="M10" s="22"/>
      <c r="N10" s="23">
        <f t="shared" si="0"/>
        <v>104954.4</v>
      </c>
    </row>
    <row r="11" spans="1:14" x14ac:dyDescent="0.25">
      <c r="A11" s="27"/>
      <c r="B11" s="18" t="s">
        <v>360</v>
      </c>
      <c r="C11" s="25" t="s">
        <v>361</v>
      </c>
      <c r="D11" s="20">
        <v>42023</v>
      </c>
      <c r="E11" s="20">
        <v>42027</v>
      </c>
      <c r="F11" s="21">
        <v>52247</v>
      </c>
      <c r="G11" s="22">
        <v>133056</v>
      </c>
      <c r="H11" s="22"/>
      <c r="I11" s="22"/>
      <c r="J11" s="22"/>
      <c r="K11" s="22"/>
      <c r="L11" s="22"/>
      <c r="M11" s="22">
        <v>133056</v>
      </c>
      <c r="N11" s="23">
        <f t="shared" si="0"/>
        <v>133056</v>
      </c>
    </row>
    <row r="12" spans="1:14" x14ac:dyDescent="0.25">
      <c r="A12" s="27"/>
      <c r="B12" s="18" t="s">
        <v>363</v>
      </c>
      <c r="C12" s="28" t="s">
        <v>362</v>
      </c>
      <c r="D12" s="20">
        <v>42026</v>
      </c>
      <c r="E12" s="20">
        <v>42027</v>
      </c>
      <c r="F12" s="21">
        <v>52248</v>
      </c>
      <c r="G12" s="22">
        <v>19000</v>
      </c>
      <c r="H12" s="22"/>
      <c r="I12" s="22"/>
      <c r="J12" s="22">
        <v>19000</v>
      </c>
      <c r="K12" s="22"/>
      <c r="L12" s="22"/>
      <c r="M12" s="22"/>
      <c r="N12" s="23">
        <f t="shared" si="0"/>
        <v>19000</v>
      </c>
    </row>
    <row r="13" spans="1:14" x14ac:dyDescent="0.25">
      <c r="A13" s="27"/>
      <c r="B13" s="29" t="s">
        <v>364</v>
      </c>
      <c r="C13" s="25" t="s">
        <v>324</v>
      </c>
      <c r="D13" s="20">
        <v>42026</v>
      </c>
      <c r="E13" s="20">
        <v>42027</v>
      </c>
      <c r="F13" s="30">
        <v>52249</v>
      </c>
      <c r="G13" s="22">
        <v>27594</v>
      </c>
      <c r="H13" s="22"/>
      <c r="I13" s="22"/>
      <c r="J13" s="22"/>
      <c r="K13" s="22"/>
      <c r="L13" s="22">
        <v>27594</v>
      </c>
      <c r="M13" s="22"/>
      <c r="N13" s="23">
        <f>G13+I13</f>
        <v>27594</v>
      </c>
    </row>
    <row r="14" spans="1:14" x14ac:dyDescent="0.25">
      <c r="A14" s="27"/>
      <c r="B14" s="18" t="s">
        <v>365</v>
      </c>
      <c r="C14" s="25" t="s">
        <v>30</v>
      </c>
      <c r="D14" s="20"/>
      <c r="E14" s="20"/>
      <c r="F14" s="21">
        <v>52250</v>
      </c>
      <c r="G14" s="22"/>
      <c r="H14" s="22" t="s">
        <v>366</v>
      </c>
      <c r="I14" s="22">
        <v>72360</v>
      </c>
      <c r="J14" s="22"/>
      <c r="K14" s="22">
        <v>72360</v>
      </c>
      <c r="L14" s="22"/>
      <c r="M14" s="22"/>
      <c r="N14" s="23">
        <f>G14+I14</f>
        <v>72360</v>
      </c>
    </row>
    <row r="15" spans="1:14" x14ac:dyDescent="0.25">
      <c r="A15" s="27"/>
      <c r="B15" s="18" t="s">
        <v>368</v>
      </c>
      <c r="C15" s="28" t="s">
        <v>57</v>
      </c>
      <c r="D15" s="20">
        <v>42021</v>
      </c>
      <c r="E15" s="20">
        <v>42025</v>
      </c>
      <c r="F15" s="21">
        <v>52251</v>
      </c>
      <c r="G15" s="22">
        <v>380160</v>
      </c>
      <c r="H15" s="22"/>
      <c r="I15" s="22"/>
      <c r="J15" s="31"/>
      <c r="K15" s="22">
        <v>380160</v>
      </c>
      <c r="L15" s="22"/>
      <c r="M15" s="22"/>
      <c r="N15" s="23">
        <f t="shared" si="0"/>
        <v>380160</v>
      </c>
    </row>
    <row r="16" spans="1:14" x14ac:dyDescent="0.25">
      <c r="A16" s="27"/>
      <c r="B16" s="18" t="s">
        <v>367</v>
      </c>
      <c r="C16" s="25" t="s">
        <v>30</v>
      </c>
      <c r="D16" s="20">
        <v>42025</v>
      </c>
      <c r="E16" s="20">
        <v>42027</v>
      </c>
      <c r="F16" s="32">
        <v>52252</v>
      </c>
      <c r="G16" s="22">
        <v>142560</v>
      </c>
      <c r="H16" s="22"/>
      <c r="I16" s="22"/>
      <c r="J16" s="22">
        <v>142560</v>
      </c>
      <c r="K16" s="22"/>
      <c r="L16" s="22"/>
      <c r="M16" s="22"/>
      <c r="N16" s="23">
        <f>G16+I16</f>
        <v>142560</v>
      </c>
    </row>
    <row r="17" spans="1:14" x14ac:dyDescent="0.25">
      <c r="A17" s="27"/>
      <c r="B17" s="33" t="s">
        <v>34</v>
      </c>
      <c r="C17" s="25" t="s">
        <v>44</v>
      </c>
      <c r="D17" s="20"/>
      <c r="E17" s="20"/>
      <c r="F17" s="32">
        <v>52253</v>
      </c>
      <c r="G17" s="22"/>
      <c r="H17" s="22" t="s">
        <v>55</v>
      </c>
      <c r="I17" s="22">
        <v>3000</v>
      </c>
      <c r="J17" s="22">
        <v>3000</v>
      </c>
      <c r="K17" s="22"/>
      <c r="L17" s="22"/>
      <c r="M17" s="22"/>
      <c r="N17" s="23">
        <f t="shared" si="0"/>
        <v>3000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986116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910756</v>
      </c>
      <c r="H30" s="41"/>
      <c r="I30" s="23">
        <f>SUM(I6:I29)</f>
        <v>75360</v>
      </c>
      <c r="J30" s="23">
        <f>SUM(J6:J29)</f>
        <v>196560</v>
      </c>
      <c r="K30" s="23">
        <f>SUM(K6:K29)</f>
        <v>628906</v>
      </c>
      <c r="L30" s="23">
        <f>SUM(L6:L29)</f>
        <v>27594</v>
      </c>
      <c r="M30" s="23">
        <f>SUM(M6:M29)</f>
        <v>133056</v>
      </c>
      <c r="N30" s="23">
        <f t="shared" ref="N30" si="1">G30+I30</f>
        <v>986116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264</v>
      </c>
      <c r="D34" s="1"/>
      <c r="E34" s="1"/>
      <c r="F34" s="68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142560</v>
      </c>
      <c r="D35" s="1"/>
      <c r="E35" s="1"/>
      <c r="F35" s="68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54000</v>
      </c>
      <c r="D36" s="1"/>
      <c r="E36" s="1"/>
      <c r="F36" s="68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196560</v>
      </c>
      <c r="D37" s="1"/>
      <c r="E37" s="1"/>
      <c r="F37" s="68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N11" sqref="N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7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346</v>
      </c>
      <c r="E3" s="97"/>
      <c r="F3" s="97"/>
      <c r="G3" s="86"/>
      <c r="H3" s="5"/>
      <c r="I3" s="1"/>
      <c r="J3" s="11"/>
      <c r="K3" s="12" t="s">
        <v>4</v>
      </c>
      <c r="L3" s="13">
        <v>42026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348</v>
      </c>
      <c r="C6" s="28" t="s">
        <v>347</v>
      </c>
      <c r="D6" s="20">
        <v>42026</v>
      </c>
      <c r="E6" s="20">
        <v>42027</v>
      </c>
      <c r="F6" s="21">
        <v>52235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350</v>
      </c>
      <c r="C7" s="25" t="s">
        <v>349</v>
      </c>
      <c r="D7" s="20">
        <v>42018</v>
      </c>
      <c r="E7" s="20">
        <v>42021</v>
      </c>
      <c r="F7" s="26">
        <v>52236</v>
      </c>
      <c r="G7" s="22">
        <v>82690.2</v>
      </c>
      <c r="H7" s="22"/>
      <c r="I7" s="22"/>
      <c r="J7" s="22"/>
      <c r="K7" s="22"/>
      <c r="L7" s="22"/>
      <c r="M7" s="22">
        <v>82690.2</v>
      </c>
      <c r="N7" s="23">
        <f t="shared" ref="N7:N28" si="0">G7+I7</f>
        <v>82690.2</v>
      </c>
    </row>
    <row r="8" spans="1:14" x14ac:dyDescent="0.25">
      <c r="A8" s="27"/>
      <c r="B8" s="18" t="s">
        <v>351</v>
      </c>
      <c r="C8" s="28" t="s">
        <v>30</v>
      </c>
      <c r="D8" s="20"/>
      <c r="E8" s="20"/>
      <c r="F8" s="21">
        <v>52237</v>
      </c>
      <c r="G8" s="22"/>
      <c r="H8" s="22" t="s">
        <v>352</v>
      </c>
      <c r="I8" s="22">
        <v>50760</v>
      </c>
      <c r="J8" s="22"/>
      <c r="K8" s="22">
        <v>50760</v>
      </c>
      <c r="L8" s="22"/>
      <c r="M8" s="22"/>
      <c r="N8" s="23">
        <f t="shared" si="0"/>
        <v>50760</v>
      </c>
    </row>
    <row r="9" spans="1:14" x14ac:dyDescent="0.25">
      <c r="A9" s="27"/>
      <c r="B9" s="18" t="s">
        <v>354</v>
      </c>
      <c r="C9" s="28" t="s">
        <v>353</v>
      </c>
      <c r="D9" s="20">
        <v>42026</v>
      </c>
      <c r="E9" s="20">
        <v>42027</v>
      </c>
      <c r="F9" s="21">
        <v>52238</v>
      </c>
      <c r="G9" s="22">
        <v>22000</v>
      </c>
      <c r="H9" s="22"/>
      <c r="I9" s="22"/>
      <c r="J9" s="22"/>
      <c r="K9" s="22">
        <v>22000</v>
      </c>
      <c r="L9" s="22"/>
      <c r="M9" s="22"/>
      <c r="N9" s="23">
        <f t="shared" si="0"/>
        <v>22000</v>
      </c>
    </row>
    <row r="10" spans="1:14" x14ac:dyDescent="0.25">
      <c r="A10" s="27"/>
      <c r="B10" s="18" t="s">
        <v>354</v>
      </c>
      <c r="C10" s="19" t="s">
        <v>44</v>
      </c>
      <c r="D10" s="20"/>
      <c r="E10" s="20"/>
      <c r="F10" s="21">
        <v>52239</v>
      </c>
      <c r="G10" s="22"/>
      <c r="H10" s="22" t="s">
        <v>261</v>
      </c>
      <c r="I10" s="22">
        <v>17820</v>
      </c>
      <c r="J10" s="22"/>
      <c r="K10" s="22">
        <v>17820</v>
      </c>
      <c r="L10" s="22"/>
      <c r="M10" s="22"/>
      <c r="N10" s="23">
        <f t="shared" si="0"/>
        <v>17820</v>
      </c>
    </row>
    <row r="11" spans="1:14" x14ac:dyDescent="0.25">
      <c r="A11" s="27"/>
      <c r="B11" s="18" t="s">
        <v>157</v>
      </c>
      <c r="C11" s="25" t="s">
        <v>355</v>
      </c>
      <c r="D11" s="20">
        <v>42026</v>
      </c>
      <c r="E11" s="20">
        <v>42027</v>
      </c>
      <c r="F11" s="21">
        <v>52240</v>
      </c>
      <c r="G11" s="22">
        <v>22000</v>
      </c>
      <c r="H11" s="22"/>
      <c r="I11" s="22"/>
      <c r="J11" s="22">
        <v>22000</v>
      </c>
      <c r="K11" s="22"/>
      <c r="L11" s="22"/>
      <c r="M11" s="22"/>
      <c r="N11" s="23">
        <f t="shared" si="0"/>
        <v>22000</v>
      </c>
    </row>
    <row r="12" spans="1:14" x14ac:dyDescent="0.25">
      <c r="A12" s="27"/>
      <c r="B12" s="18" t="s">
        <v>356</v>
      </c>
      <c r="C12" s="28" t="s">
        <v>44</v>
      </c>
      <c r="D12" s="20">
        <v>42026</v>
      </c>
      <c r="E12" s="20">
        <v>42027</v>
      </c>
      <c r="F12" s="21">
        <v>52241</v>
      </c>
      <c r="G12" s="22">
        <v>39960</v>
      </c>
      <c r="H12" s="22"/>
      <c r="I12" s="22"/>
      <c r="J12" s="22"/>
      <c r="K12" s="22">
        <v>39960</v>
      </c>
      <c r="L12" s="22"/>
      <c r="M12" s="22"/>
      <c r="N12" s="23">
        <f t="shared" si="0"/>
        <v>39960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254230.2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185650.2</v>
      </c>
      <c r="H30" s="41"/>
      <c r="I30" s="23">
        <f>SUM(I6:I29)</f>
        <v>68580</v>
      </c>
      <c r="J30" s="23">
        <f>SUM(J6:J29)</f>
        <v>22000</v>
      </c>
      <c r="K30" s="23">
        <f>SUM(K6:K29)</f>
        <v>149540</v>
      </c>
      <c r="L30" s="23">
        <f>SUM(L6:L29)</f>
        <v>0</v>
      </c>
      <c r="M30" s="23">
        <f>SUM(M6:M29)</f>
        <v>82690.2</v>
      </c>
      <c r="N30" s="23">
        <f t="shared" ref="N30" si="1">G30+I30</f>
        <v>254230.2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7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7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22000</v>
      </c>
      <c r="D36" s="1"/>
      <c r="E36" s="1"/>
      <c r="F36" s="67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22000</v>
      </c>
      <c r="D37" s="1"/>
      <c r="E37" s="1"/>
      <c r="F37" s="67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A21" sqref="A2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3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483</v>
      </c>
      <c r="E3" s="97"/>
      <c r="F3" s="97"/>
      <c r="G3" s="86"/>
      <c r="H3" s="5"/>
      <c r="I3" s="1"/>
      <c r="J3" s="11"/>
      <c r="K3" s="12" t="s">
        <v>4</v>
      </c>
      <c r="L3" s="13">
        <v>42035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468</v>
      </c>
      <c r="C6" s="25" t="s">
        <v>30</v>
      </c>
      <c r="D6" s="20"/>
      <c r="E6" s="20"/>
      <c r="F6" s="26">
        <v>52345</v>
      </c>
      <c r="G6" s="22"/>
      <c r="H6" s="22" t="s">
        <v>469</v>
      </c>
      <c r="I6" s="22">
        <v>27000</v>
      </c>
      <c r="J6" s="22"/>
      <c r="K6" s="22">
        <v>27000</v>
      </c>
      <c r="L6" s="22"/>
      <c r="M6" s="22"/>
      <c r="N6" s="23">
        <f>G6+I6</f>
        <v>27000</v>
      </c>
    </row>
    <row r="7" spans="1:14" x14ac:dyDescent="0.25">
      <c r="A7" s="24"/>
      <c r="B7" s="18" t="s">
        <v>470</v>
      </c>
      <c r="C7" s="81" t="s">
        <v>30</v>
      </c>
      <c r="D7" s="20">
        <v>42033</v>
      </c>
      <c r="E7" s="20">
        <v>42035</v>
      </c>
      <c r="F7" s="21">
        <v>52346</v>
      </c>
      <c r="G7" s="22">
        <v>195685.2</v>
      </c>
      <c r="H7" s="22"/>
      <c r="I7" s="22"/>
      <c r="J7" s="22"/>
      <c r="K7" s="22">
        <v>195685.2</v>
      </c>
      <c r="L7" s="22"/>
      <c r="M7" s="22"/>
      <c r="N7" s="23">
        <f t="shared" ref="N7:N28" si="0">G7+I7</f>
        <v>195685.2</v>
      </c>
    </row>
    <row r="8" spans="1:14" x14ac:dyDescent="0.25">
      <c r="A8" s="27"/>
      <c r="B8" s="18" t="s">
        <v>471</v>
      </c>
      <c r="C8" s="28" t="s">
        <v>44</v>
      </c>
      <c r="D8" s="20">
        <v>42034</v>
      </c>
      <c r="E8" s="20">
        <v>42036</v>
      </c>
      <c r="F8" s="21">
        <v>52347</v>
      </c>
      <c r="G8" s="22">
        <v>191160</v>
      </c>
      <c r="H8" s="22"/>
      <c r="I8" s="22"/>
      <c r="J8" s="22">
        <v>191160</v>
      </c>
      <c r="K8" s="22"/>
      <c r="L8" s="22"/>
      <c r="M8" s="22"/>
      <c r="N8" s="23">
        <f t="shared" si="0"/>
        <v>191160</v>
      </c>
    </row>
    <row r="9" spans="1:14" x14ac:dyDescent="0.25">
      <c r="A9" s="27"/>
      <c r="B9" s="18" t="s">
        <v>471</v>
      </c>
      <c r="C9" s="28" t="s">
        <v>44</v>
      </c>
      <c r="D9" s="20">
        <v>42034</v>
      </c>
      <c r="E9" s="20">
        <v>42036</v>
      </c>
      <c r="F9" s="21">
        <v>52348</v>
      </c>
      <c r="G9" s="22">
        <v>66420</v>
      </c>
      <c r="H9" s="22"/>
      <c r="I9" s="22"/>
      <c r="J9" s="22">
        <v>66420</v>
      </c>
      <c r="K9" s="22"/>
      <c r="L9" s="22"/>
      <c r="M9" s="22"/>
      <c r="N9" s="23">
        <f t="shared" si="0"/>
        <v>66420</v>
      </c>
    </row>
    <row r="10" spans="1:14" x14ac:dyDescent="0.25">
      <c r="A10" s="27"/>
      <c r="B10" s="18" t="s">
        <v>472</v>
      </c>
      <c r="C10" s="25" t="s">
        <v>38</v>
      </c>
      <c r="D10" s="20">
        <v>42032</v>
      </c>
      <c r="E10" s="20">
        <v>42034</v>
      </c>
      <c r="F10" s="26">
        <v>52349</v>
      </c>
      <c r="G10" s="22">
        <v>60771.6</v>
      </c>
      <c r="H10" s="22"/>
      <c r="I10" s="22"/>
      <c r="J10" s="22"/>
      <c r="K10" s="22">
        <v>60771.6</v>
      </c>
      <c r="L10" s="22"/>
      <c r="M10" s="22"/>
      <c r="N10" s="23">
        <f t="shared" si="0"/>
        <v>60771.6</v>
      </c>
    </row>
    <row r="11" spans="1:14" x14ac:dyDescent="0.25">
      <c r="A11" s="27"/>
      <c r="B11" s="18" t="s">
        <v>86</v>
      </c>
      <c r="C11" s="25" t="s">
        <v>473</v>
      </c>
      <c r="D11" s="20">
        <v>42034</v>
      </c>
      <c r="E11" s="20">
        <v>42036</v>
      </c>
      <c r="F11" s="21">
        <v>52350</v>
      </c>
      <c r="G11" s="22">
        <v>532224</v>
      </c>
      <c r="H11" s="22"/>
      <c r="I11" s="22"/>
      <c r="J11" s="22"/>
      <c r="K11" s="22"/>
      <c r="L11" s="22">
        <v>532224</v>
      </c>
      <c r="M11" s="22"/>
      <c r="N11" s="23">
        <f t="shared" si="0"/>
        <v>532224</v>
      </c>
    </row>
    <row r="12" spans="1:14" x14ac:dyDescent="0.25">
      <c r="A12" s="27"/>
      <c r="B12" s="18" t="s">
        <v>474</v>
      </c>
      <c r="C12" s="28" t="s">
        <v>429</v>
      </c>
      <c r="D12" s="20">
        <v>42033</v>
      </c>
      <c r="E12" s="20">
        <v>42035</v>
      </c>
      <c r="F12" s="21">
        <v>52351</v>
      </c>
      <c r="G12" s="22">
        <v>66528</v>
      </c>
      <c r="H12" s="22"/>
      <c r="I12" s="22"/>
      <c r="J12" s="22"/>
      <c r="K12" s="22"/>
      <c r="L12" s="22">
        <v>66528</v>
      </c>
      <c r="M12" s="22"/>
      <c r="N12" s="23">
        <f t="shared" si="0"/>
        <v>66528</v>
      </c>
    </row>
    <row r="13" spans="1:14" x14ac:dyDescent="0.25">
      <c r="A13" s="27"/>
      <c r="B13" s="29" t="s">
        <v>475</v>
      </c>
      <c r="C13" s="25" t="s">
        <v>429</v>
      </c>
      <c r="D13" s="20">
        <v>42033</v>
      </c>
      <c r="E13" s="20">
        <v>42035</v>
      </c>
      <c r="F13" s="30">
        <v>52352</v>
      </c>
      <c r="G13" s="22">
        <v>55188</v>
      </c>
      <c r="H13" s="22"/>
      <c r="I13" s="22"/>
      <c r="J13" s="22"/>
      <c r="K13" s="22"/>
      <c r="L13" s="22">
        <v>55188</v>
      </c>
      <c r="M13" s="22"/>
      <c r="N13" s="23">
        <f>G13+I13</f>
        <v>55188</v>
      </c>
    </row>
    <row r="14" spans="1:14" x14ac:dyDescent="0.25">
      <c r="A14" s="27"/>
      <c r="B14" s="18" t="s">
        <v>477</v>
      </c>
      <c r="C14" s="25" t="s">
        <v>429</v>
      </c>
      <c r="D14" s="20">
        <v>42032</v>
      </c>
      <c r="E14" s="20">
        <v>42034</v>
      </c>
      <c r="F14" s="21">
        <v>52354</v>
      </c>
      <c r="G14" s="22">
        <v>66528</v>
      </c>
      <c r="H14" s="22"/>
      <c r="I14" s="22"/>
      <c r="J14" s="22"/>
      <c r="K14" s="22"/>
      <c r="L14" s="22">
        <v>66528</v>
      </c>
      <c r="M14" s="22"/>
      <c r="N14" s="23">
        <f>G14+I14</f>
        <v>66528</v>
      </c>
    </row>
    <row r="15" spans="1:14" x14ac:dyDescent="0.25">
      <c r="A15" s="27"/>
      <c r="B15" s="18" t="s">
        <v>479</v>
      </c>
      <c r="C15" s="28" t="s">
        <v>478</v>
      </c>
      <c r="D15" s="20">
        <v>42031</v>
      </c>
      <c r="E15" s="20">
        <v>42034</v>
      </c>
      <c r="F15" s="21">
        <v>52355</v>
      </c>
      <c r="G15" s="22">
        <v>99792</v>
      </c>
      <c r="H15" s="22"/>
      <c r="I15" s="22"/>
      <c r="J15" s="31"/>
      <c r="K15" s="22"/>
      <c r="L15" s="22">
        <v>99792</v>
      </c>
      <c r="M15" s="22"/>
      <c r="N15" s="23">
        <f t="shared" si="0"/>
        <v>99792</v>
      </c>
    </row>
    <row r="16" spans="1:14" x14ac:dyDescent="0.25">
      <c r="A16" s="27"/>
      <c r="B16" s="18" t="s">
        <v>480</v>
      </c>
      <c r="C16" s="25" t="s">
        <v>303</v>
      </c>
      <c r="D16" s="20">
        <v>42033</v>
      </c>
      <c r="E16" s="20">
        <v>42035</v>
      </c>
      <c r="F16" s="32">
        <v>52356</v>
      </c>
      <c r="G16" s="22">
        <v>344520</v>
      </c>
      <c r="H16" s="22"/>
      <c r="I16" s="22"/>
      <c r="J16" s="22"/>
      <c r="K16" s="22"/>
      <c r="L16" s="22">
        <v>344520</v>
      </c>
      <c r="M16" s="22"/>
      <c r="N16" s="23">
        <f>G16+I16</f>
        <v>344520</v>
      </c>
    </row>
    <row r="17" spans="1:14" x14ac:dyDescent="0.25">
      <c r="A17" s="27"/>
      <c r="B17" s="33" t="s">
        <v>481</v>
      </c>
      <c r="C17" s="25" t="s">
        <v>300</v>
      </c>
      <c r="D17" s="20">
        <v>42035</v>
      </c>
      <c r="E17" s="20">
        <v>42037</v>
      </c>
      <c r="F17" s="32">
        <v>52358</v>
      </c>
      <c r="G17" s="22">
        <v>475200</v>
      </c>
      <c r="H17" s="22"/>
      <c r="I17" s="22"/>
      <c r="J17" s="22"/>
      <c r="K17" s="22"/>
      <c r="L17" s="22">
        <v>475200</v>
      </c>
      <c r="M17" s="22"/>
      <c r="N17" s="23">
        <f t="shared" si="0"/>
        <v>475200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2181016.7999999998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2154016.7999999998</v>
      </c>
      <c r="H30" s="41"/>
      <c r="I30" s="23">
        <f>SUM(I6:I29)</f>
        <v>27000</v>
      </c>
      <c r="J30" s="23">
        <f>SUM(J6:J29)</f>
        <v>257580</v>
      </c>
      <c r="K30" s="23">
        <f>SUM(K6:K29)</f>
        <v>283456.8</v>
      </c>
      <c r="L30" s="23">
        <f>SUM(L6:L29)</f>
        <v>1639980</v>
      </c>
      <c r="M30" s="23">
        <f>SUM(M6:M29)</f>
        <v>0</v>
      </c>
      <c r="N30" s="23">
        <f t="shared" ref="N30" si="1">G30+I30</f>
        <v>2181016.7999999998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476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 t="s">
        <v>482</v>
      </c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462</v>
      </c>
      <c r="D34" s="1"/>
      <c r="E34" s="1"/>
      <c r="F34" s="83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249480</v>
      </c>
      <c r="D35" s="1"/>
      <c r="E35" s="1"/>
      <c r="F35" s="83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8100</v>
      </c>
      <c r="D36" s="1"/>
      <c r="E36" s="1"/>
      <c r="F36" s="83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257580</v>
      </c>
      <c r="D37" s="1"/>
      <c r="E37" s="1"/>
      <c r="F37" s="83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42026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342</v>
      </c>
      <c r="C6" s="28" t="s">
        <v>91</v>
      </c>
      <c r="D6" s="20">
        <v>42024</v>
      </c>
      <c r="E6" s="20">
        <v>42026</v>
      </c>
      <c r="F6" s="21">
        <v>52230</v>
      </c>
      <c r="G6" s="22">
        <v>46126.8</v>
      </c>
      <c r="H6" s="22"/>
      <c r="I6" s="22"/>
      <c r="J6" s="22"/>
      <c r="K6" s="22">
        <v>46126.8</v>
      </c>
      <c r="L6" s="22"/>
      <c r="M6" s="22"/>
      <c r="N6" s="23">
        <f>G6+I6</f>
        <v>46126.8</v>
      </c>
    </row>
    <row r="7" spans="1:14" x14ac:dyDescent="0.25">
      <c r="A7" s="24"/>
      <c r="B7" s="18" t="s">
        <v>343</v>
      </c>
      <c r="C7" s="25" t="s">
        <v>96</v>
      </c>
      <c r="D7" s="20">
        <v>42025</v>
      </c>
      <c r="E7" s="20">
        <v>42026</v>
      </c>
      <c r="F7" s="26">
        <v>52231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344</v>
      </c>
      <c r="C8" s="28" t="s">
        <v>75</v>
      </c>
      <c r="D8" s="20">
        <v>42023</v>
      </c>
      <c r="E8" s="20">
        <v>42026</v>
      </c>
      <c r="F8" s="21">
        <v>52232</v>
      </c>
      <c r="G8" s="22">
        <v>260820</v>
      </c>
      <c r="H8" s="22"/>
      <c r="I8" s="22"/>
      <c r="J8" s="22"/>
      <c r="K8" s="22"/>
      <c r="L8" s="22"/>
      <c r="M8" s="22">
        <v>260820</v>
      </c>
      <c r="N8" s="23">
        <f t="shared" si="0"/>
        <v>260820</v>
      </c>
    </row>
    <row r="9" spans="1:14" x14ac:dyDescent="0.25">
      <c r="A9" s="27"/>
      <c r="B9" s="18" t="s">
        <v>345</v>
      </c>
      <c r="C9" s="28" t="s">
        <v>91</v>
      </c>
      <c r="D9" s="20">
        <v>42025</v>
      </c>
      <c r="E9" s="20">
        <v>42026</v>
      </c>
      <c r="F9" s="21">
        <v>52233</v>
      </c>
      <c r="G9" s="22">
        <v>26362.799999999999</v>
      </c>
      <c r="H9" s="22"/>
      <c r="I9" s="22"/>
      <c r="J9" s="22"/>
      <c r="K9" s="22">
        <v>26362.799999999999</v>
      </c>
      <c r="L9" s="22"/>
      <c r="M9" s="22"/>
      <c r="N9" s="23">
        <f t="shared" si="0"/>
        <v>26362.799999999999</v>
      </c>
    </row>
    <row r="10" spans="1:14" x14ac:dyDescent="0.25">
      <c r="A10" s="27"/>
      <c r="B10" s="18" t="s">
        <v>29</v>
      </c>
      <c r="C10" s="19" t="s">
        <v>98</v>
      </c>
      <c r="D10" s="20"/>
      <c r="E10" s="20"/>
      <c r="F10" s="21">
        <v>52234</v>
      </c>
      <c r="G10" s="22"/>
      <c r="H10" s="22" t="s">
        <v>55</v>
      </c>
      <c r="I10" s="22">
        <v>8800</v>
      </c>
      <c r="J10" s="22">
        <v>8800</v>
      </c>
      <c r="K10" s="22"/>
      <c r="L10" s="22"/>
      <c r="M10" s="22"/>
      <c r="N10" s="23">
        <f t="shared" si="0"/>
        <v>8800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361109.6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352309.6</v>
      </c>
      <c r="H30" s="41"/>
      <c r="I30" s="23">
        <f>SUM(I6:I29)</f>
        <v>8800</v>
      </c>
      <c r="J30" s="23">
        <f>SUM(J6:J29)</f>
        <v>8800</v>
      </c>
      <c r="K30" s="23">
        <f>SUM(K6:K29)</f>
        <v>91489.600000000006</v>
      </c>
      <c r="L30" s="23">
        <f>SUM(L6:L29)</f>
        <v>0</v>
      </c>
      <c r="M30" s="23">
        <f>SUM(M6:M29)</f>
        <v>260820</v>
      </c>
      <c r="N30" s="23">
        <f t="shared" ref="N30" si="1">G30+I30</f>
        <v>361109.6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6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6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8800</v>
      </c>
      <c r="D36" s="1"/>
      <c r="E36" s="1"/>
      <c r="F36" s="66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8800</v>
      </c>
      <c r="D37" s="1"/>
      <c r="E37" s="1"/>
      <c r="F37" s="66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B25" sqref="B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292</v>
      </c>
      <c r="E3" s="97"/>
      <c r="F3" s="97"/>
      <c r="G3" s="86"/>
      <c r="H3" s="5"/>
      <c r="I3" s="1"/>
      <c r="J3" s="11"/>
      <c r="K3" s="12" t="s">
        <v>4</v>
      </c>
      <c r="L3" s="13">
        <v>42025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327</v>
      </c>
      <c r="C6" s="28" t="s">
        <v>44</v>
      </c>
      <c r="D6" s="20">
        <v>42025</v>
      </c>
      <c r="E6" s="20">
        <v>42028</v>
      </c>
      <c r="F6" s="21">
        <v>52217</v>
      </c>
      <c r="G6" s="22">
        <v>100440</v>
      </c>
      <c r="H6" s="22"/>
      <c r="I6" s="22"/>
      <c r="J6" s="22">
        <v>67205</v>
      </c>
      <c r="K6" s="22"/>
      <c r="L6" s="22"/>
      <c r="M6" s="22">
        <v>33235</v>
      </c>
      <c r="N6" s="23">
        <f>G6+I6</f>
        <v>100440</v>
      </c>
    </row>
    <row r="7" spans="1:14" x14ac:dyDescent="0.25">
      <c r="A7" s="24"/>
      <c r="B7" s="18" t="s">
        <v>328</v>
      </c>
      <c r="C7" s="25" t="s">
        <v>30</v>
      </c>
      <c r="D7" s="20">
        <v>42025</v>
      </c>
      <c r="E7" s="20">
        <v>42026</v>
      </c>
      <c r="F7" s="26">
        <v>52218</v>
      </c>
      <c r="G7" s="22">
        <v>32400</v>
      </c>
      <c r="H7" s="22"/>
      <c r="I7" s="22"/>
      <c r="J7" s="22"/>
      <c r="K7" s="22">
        <v>32400</v>
      </c>
      <c r="L7" s="22"/>
      <c r="M7" s="22"/>
      <c r="N7" s="23">
        <f t="shared" ref="N7:N28" si="0">G7+I7</f>
        <v>32400</v>
      </c>
    </row>
    <row r="8" spans="1:14" x14ac:dyDescent="0.25">
      <c r="A8" s="27"/>
      <c r="B8" s="18" t="s">
        <v>329</v>
      </c>
      <c r="C8" s="28" t="s">
        <v>44</v>
      </c>
      <c r="D8" s="20">
        <v>42025</v>
      </c>
      <c r="E8" s="20">
        <v>42027</v>
      </c>
      <c r="F8" s="21">
        <v>52219</v>
      </c>
      <c r="G8" s="22">
        <v>75600</v>
      </c>
      <c r="H8" s="22"/>
      <c r="I8" s="22"/>
      <c r="J8" s="22"/>
      <c r="K8" s="22">
        <v>37800</v>
      </c>
      <c r="L8" s="22"/>
      <c r="M8" s="22">
        <v>37800</v>
      </c>
      <c r="N8" s="23">
        <f t="shared" si="0"/>
        <v>75600</v>
      </c>
    </row>
    <row r="9" spans="1:14" x14ac:dyDescent="0.25">
      <c r="A9" s="27"/>
      <c r="B9" s="18" t="s">
        <v>330</v>
      </c>
      <c r="C9" s="28" t="s">
        <v>38</v>
      </c>
      <c r="D9" s="20">
        <v>42025</v>
      </c>
      <c r="E9" s="20">
        <v>42027</v>
      </c>
      <c r="F9" s="21">
        <v>52220</v>
      </c>
      <c r="G9" s="22">
        <v>61506</v>
      </c>
      <c r="H9" s="22"/>
      <c r="I9" s="22"/>
      <c r="J9" s="22"/>
      <c r="K9" s="22">
        <v>61506</v>
      </c>
      <c r="L9" s="22"/>
      <c r="M9" s="22"/>
      <c r="N9" s="23">
        <f t="shared" si="0"/>
        <v>61506</v>
      </c>
    </row>
    <row r="10" spans="1:14" x14ac:dyDescent="0.25">
      <c r="A10" s="27"/>
      <c r="B10" s="18" t="s">
        <v>332</v>
      </c>
      <c r="C10" s="19" t="s">
        <v>331</v>
      </c>
      <c r="D10" s="20">
        <v>42025</v>
      </c>
      <c r="E10" s="20">
        <v>42026</v>
      </c>
      <c r="F10" s="21">
        <v>52221</v>
      </c>
      <c r="G10" s="22">
        <v>38200</v>
      </c>
      <c r="H10" s="22"/>
      <c r="I10" s="22"/>
      <c r="J10" s="22"/>
      <c r="K10" s="22">
        <v>15050</v>
      </c>
      <c r="L10" s="22"/>
      <c r="M10" s="22">
        <v>23150</v>
      </c>
      <c r="N10" s="23">
        <f t="shared" si="0"/>
        <v>38200</v>
      </c>
    </row>
    <row r="11" spans="1:14" x14ac:dyDescent="0.25">
      <c r="A11" s="27"/>
      <c r="B11" s="18" t="s">
        <v>333</v>
      </c>
      <c r="C11" s="25" t="s">
        <v>30</v>
      </c>
      <c r="D11" s="20">
        <v>42025</v>
      </c>
      <c r="E11" s="20">
        <v>42026</v>
      </c>
      <c r="F11" s="21">
        <v>52222</v>
      </c>
      <c r="G11" s="22">
        <v>66960</v>
      </c>
      <c r="H11" s="22"/>
      <c r="I11" s="22"/>
      <c r="J11" s="22"/>
      <c r="K11" s="22">
        <v>66960</v>
      </c>
      <c r="L11" s="22"/>
      <c r="M11" s="22"/>
      <c r="N11" s="23">
        <f t="shared" si="0"/>
        <v>66960</v>
      </c>
    </row>
    <row r="12" spans="1:14" x14ac:dyDescent="0.25">
      <c r="A12" s="27"/>
      <c r="B12" s="18" t="s">
        <v>335</v>
      </c>
      <c r="C12" s="28" t="s">
        <v>334</v>
      </c>
      <c r="D12" s="20">
        <v>42025</v>
      </c>
      <c r="E12" s="20">
        <v>42026</v>
      </c>
      <c r="F12" s="21">
        <v>52223</v>
      </c>
      <c r="G12" s="22">
        <v>19000</v>
      </c>
      <c r="H12" s="22"/>
      <c r="I12" s="22"/>
      <c r="J12" s="22"/>
      <c r="K12" s="22">
        <v>19000</v>
      </c>
      <c r="L12" s="22"/>
      <c r="M12" s="22"/>
      <c r="N12" s="23">
        <f t="shared" si="0"/>
        <v>19000</v>
      </c>
    </row>
    <row r="13" spans="1:14" x14ac:dyDescent="0.25">
      <c r="A13" s="27"/>
      <c r="B13" s="29" t="s">
        <v>320</v>
      </c>
      <c r="C13" s="25" t="s">
        <v>30</v>
      </c>
      <c r="D13" s="20">
        <v>42025</v>
      </c>
      <c r="E13" s="20">
        <v>42026</v>
      </c>
      <c r="F13" s="30">
        <v>52224</v>
      </c>
      <c r="G13" s="22">
        <v>95040</v>
      </c>
      <c r="H13" s="22"/>
      <c r="I13" s="22"/>
      <c r="J13" s="22"/>
      <c r="K13" s="22">
        <v>95040</v>
      </c>
      <c r="L13" s="22"/>
      <c r="M13" s="22"/>
      <c r="N13" s="23">
        <f>G13+I13</f>
        <v>95040</v>
      </c>
    </row>
    <row r="14" spans="1:14" x14ac:dyDescent="0.25">
      <c r="A14" s="27"/>
      <c r="B14" s="18" t="s">
        <v>337</v>
      </c>
      <c r="C14" s="25" t="s">
        <v>336</v>
      </c>
      <c r="D14" s="20">
        <v>42025</v>
      </c>
      <c r="E14" s="20">
        <v>42026</v>
      </c>
      <c r="F14" s="21">
        <v>52225</v>
      </c>
      <c r="G14" s="22">
        <v>24000</v>
      </c>
      <c r="H14" s="22"/>
      <c r="I14" s="22"/>
      <c r="J14" s="22"/>
      <c r="K14" s="22">
        <v>24000</v>
      </c>
      <c r="L14" s="22"/>
      <c r="M14" s="22"/>
      <c r="N14" s="23">
        <f>G14+I14</f>
        <v>24000</v>
      </c>
    </row>
    <row r="15" spans="1:14" x14ac:dyDescent="0.25">
      <c r="A15" s="27"/>
      <c r="B15" s="18" t="s">
        <v>338</v>
      </c>
      <c r="C15" s="28" t="s">
        <v>336</v>
      </c>
      <c r="D15" s="20">
        <v>42025</v>
      </c>
      <c r="E15" s="20">
        <v>42026</v>
      </c>
      <c r="F15" s="21">
        <v>52226</v>
      </c>
      <c r="G15" s="22">
        <v>24000</v>
      </c>
      <c r="H15" s="22"/>
      <c r="I15" s="22"/>
      <c r="J15" s="31"/>
      <c r="K15" s="22">
        <v>24000</v>
      </c>
      <c r="L15" s="22"/>
      <c r="M15" s="22"/>
      <c r="N15" s="23">
        <f t="shared" si="0"/>
        <v>24000</v>
      </c>
    </row>
    <row r="16" spans="1:14" x14ac:dyDescent="0.25">
      <c r="A16" s="27"/>
      <c r="B16" s="18" t="s">
        <v>339</v>
      </c>
      <c r="C16" s="25" t="s">
        <v>336</v>
      </c>
      <c r="D16" s="20">
        <v>42025</v>
      </c>
      <c r="E16" s="20">
        <v>42026</v>
      </c>
      <c r="F16" s="32">
        <v>52227</v>
      </c>
      <c r="G16" s="22">
        <v>24000</v>
      </c>
      <c r="H16" s="22"/>
      <c r="I16" s="22"/>
      <c r="J16" s="22"/>
      <c r="K16" s="22">
        <v>24000</v>
      </c>
      <c r="L16" s="22"/>
      <c r="M16" s="22"/>
      <c r="N16" s="23">
        <f>G16+I16</f>
        <v>24000</v>
      </c>
    </row>
    <row r="17" spans="1:14" x14ac:dyDescent="0.25">
      <c r="A17" s="27"/>
      <c r="B17" s="33" t="s">
        <v>340</v>
      </c>
      <c r="C17" s="25" t="s">
        <v>336</v>
      </c>
      <c r="D17" s="20">
        <v>42025</v>
      </c>
      <c r="E17" s="20">
        <v>42026</v>
      </c>
      <c r="F17" s="32">
        <v>52228</v>
      </c>
      <c r="G17" s="22">
        <v>24000</v>
      </c>
      <c r="H17" s="22"/>
      <c r="I17" s="22"/>
      <c r="J17" s="22"/>
      <c r="K17" s="22">
        <v>24000</v>
      </c>
      <c r="L17" s="22"/>
      <c r="M17" s="22"/>
      <c r="N17" s="23">
        <f t="shared" si="0"/>
        <v>24000</v>
      </c>
    </row>
    <row r="18" spans="1:14" x14ac:dyDescent="0.25">
      <c r="A18" s="27"/>
      <c r="B18" s="18" t="s">
        <v>341</v>
      </c>
      <c r="C18" s="25" t="s">
        <v>30</v>
      </c>
      <c r="D18" s="20">
        <v>42025</v>
      </c>
      <c r="E18" s="20">
        <v>42026</v>
      </c>
      <c r="F18" s="32">
        <v>52229</v>
      </c>
      <c r="G18" s="22">
        <v>32400</v>
      </c>
      <c r="H18" s="22"/>
      <c r="I18" s="22"/>
      <c r="J18" s="22"/>
      <c r="K18" s="22">
        <v>32400</v>
      </c>
      <c r="L18" s="22"/>
      <c r="M18" s="22"/>
      <c r="N18" s="23">
        <f t="shared" si="0"/>
        <v>32400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617546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617546</v>
      </c>
      <c r="H30" s="41"/>
      <c r="I30" s="23">
        <f>SUM(I6:I29)</f>
        <v>0</v>
      </c>
      <c r="J30" s="23">
        <f>SUM(J6:J29)</f>
        <v>67205</v>
      </c>
      <c r="K30" s="23">
        <f>SUM(K6:K29)</f>
        <v>456156</v>
      </c>
      <c r="L30" s="23">
        <f>SUM(L6:L29)</f>
        <v>0</v>
      </c>
      <c r="M30" s="23">
        <f>SUM(M6:M29)</f>
        <v>94185</v>
      </c>
      <c r="N30" s="23">
        <f t="shared" ref="N30" si="1">G30+I30</f>
        <v>617546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5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5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67205</v>
      </c>
      <c r="D36" s="1"/>
      <c r="E36" s="1"/>
      <c r="F36" s="65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67205</v>
      </c>
      <c r="D37" s="1"/>
      <c r="E37" s="1"/>
      <c r="F37" s="65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I13" sqref="I1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4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326</v>
      </c>
      <c r="E3" s="97"/>
      <c r="F3" s="97"/>
      <c r="G3" s="86"/>
      <c r="H3" s="5"/>
      <c r="I3" s="1"/>
      <c r="J3" s="11"/>
      <c r="K3" s="12" t="s">
        <v>4</v>
      </c>
      <c r="L3" s="13">
        <v>42025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321</v>
      </c>
      <c r="C6" s="28" t="s">
        <v>37</v>
      </c>
      <c r="D6" s="20">
        <v>42024</v>
      </c>
      <c r="E6" s="20">
        <v>42025</v>
      </c>
      <c r="F6" s="21">
        <v>52209</v>
      </c>
      <c r="G6" s="22">
        <v>19000</v>
      </c>
      <c r="H6" s="22"/>
      <c r="I6" s="22"/>
      <c r="J6" s="22"/>
      <c r="K6" s="22"/>
      <c r="L6" s="22">
        <v>19000</v>
      </c>
      <c r="M6" s="22"/>
      <c r="N6" s="23">
        <f>G6+I6</f>
        <v>19000</v>
      </c>
    </row>
    <row r="7" spans="1:14" x14ac:dyDescent="0.25">
      <c r="A7" s="24"/>
      <c r="B7" s="18" t="s">
        <v>321</v>
      </c>
      <c r="C7" s="25" t="s">
        <v>37</v>
      </c>
      <c r="D7" s="20">
        <v>42024</v>
      </c>
      <c r="E7" s="20">
        <v>42025</v>
      </c>
      <c r="F7" s="26">
        <v>52210</v>
      </c>
      <c r="G7" s="22">
        <v>19000</v>
      </c>
      <c r="H7" s="22"/>
      <c r="I7" s="22"/>
      <c r="J7" s="22"/>
      <c r="K7" s="22"/>
      <c r="L7" s="22">
        <v>19000</v>
      </c>
      <c r="M7" s="22"/>
      <c r="N7" s="23">
        <f t="shared" ref="N7:N28" si="0">G7+I7</f>
        <v>19000</v>
      </c>
    </row>
    <row r="8" spans="1:14" x14ac:dyDescent="0.25">
      <c r="A8" s="27"/>
      <c r="B8" s="18" t="s">
        <v>321</v>
      </c>
      <c r="C8" s="28" t="s">
        <v>37</v>
      </c>
      <c r="D8" s="20">
        <v>42023</v>
      </c>
      <c r="E8" s="20">
        <v>42025</v>
      </c>
      <c r="F8" s="21">
        <v>52211</v>
      </c>
      <c r="G8" s="22">
        <v>76000</v>
      </c>
      <c r="H8" s="22"/>
      <c r="I8" s="22"/>
      <c r="J8" s="22"/>
      <c r="K8" s="22"/>
      <c r="L8" s="22">
        <v>76000</v>
      </c>
      <c r="M8" s="22"/>
      <c r="N8" s="23">
        <f t="shared" si="0"/>
        <v>76000</v>
      </c>
    </row>
    <row r="9" spans="1:14" x14ac:dyDescent="0.25">
      <c r="A9" s="27"/>
      <c r="B9" s="18" t="s">
        <v>251</v>
      </c>
      <c r="C9" s="28" t="s">
        <v>37</v>
      </c>
      <c r="D9" s="20">
        <v>42023</v>
      </c>
      <c r="E9" s="20">
        <v>42025</v>
      </c>
      <c r="F9" s="21">
        <v>52212</v>
      </c>
      <c r="G9" s="22">
        <v>38938.050000000003</v>
      </c>
      <c r="H9" s="22"/>
      <c r="I9" s="22"/>
      <c r="J9" s="22">
        <v>38938.050000000003</v>
      </c>
      <c r="K9" s="22"/>
      <c r="L9" s="22"/>
      <c r="M9" s="22"/>
      <c r="N9" s="23">
        <f t="shared" si="0"/>
        <v>38938.050000000003</v>
      </c>
    </row>
    <row r="10" spans="1:14" x14ac:dyDescent="0.25">
      <c r="A10" s="27"/>
      <c r="B10" s="18" t="s">
        <v>322</v>
      </c>
      <c r="C10" s="19" t="s">
        <v>69</v>
      </c>
      <c r="D10" s="20">
        <v>42023</v>
      </c>
      <c r="E10" s="20">
        <v>42025</v>
      </c>
      <c r="F10" s="21">
        <v>52213</v>
      </c>
      <c r="G10" s="22">
        <v>66528</v>
      </c>
      <c r="H10" s="22"/>
      <c r="I10" s="22"/>
      <c r="J10" s="22"/>
      <c r="K10" s="22"/>
      <c r="L10" s="22"/>
      <c r="M10" s="22">
        <v>66528</v>
      </c>
      <c r="N10" s="23">
        <f t="shared" si="0"/>
        <v>66528</v>
      </c>
    </row>
    <row r="11" spans="1:14" x14ac:dyDescent="0.25">
      <c r="A11" s="27"/>
      <c r="B11" s="18" t="s">
        <v>323</v>
      </c>
      <c r="C11" s="25" t="s">
        <v>324</v>
      </c>
      <c r="D11" s="20">
        <v>42022</v>
      </c>
      <c r="E11" s="20">
        <v>42025</v>
      </c>
      <c r="F11" s="21">
        <v>52214</v>
      </c>
      <c r="G11" s="22">
        <v>730296</v>
      </c>
      <c r="H11" s="22"/>
      <c r="I11" s="22"/>
      <c r="J11" s="22"/>
      <c r="K11" s="22"/>
      <c r="L11" s="22">
        <v>730296</v>
      </c>
      <c r="M11" s="22"/>
      <c r="N11" s="23">
        <f t="shared" si="0"/>
        <v>730296</v>
      </c>
    </row>
    <row r="12" spans="1:14" x14ac:dyDescent="0.25">
      <c r="A12" s="27"/>
      <c r="B12" s="18" t="s">
        <v>325</v>
      </c>
      <c r="C12" s="28" t="s">
        <v>37</v>
      </c>
      <c r="D12" s="20">
        <v>42025</v>
      </c>
      <c r="E12" s="20">
        <v>42026</v>
      </c>
      <c r="F12" s="21">
        <v>52215</v>
      </c>
      <c r="G12" s="22">
        <v>38000</v>
      </c>
      <c r="H12" s="22"/>
      <c r="I12" s="22"/>
      <c r="J12" s="22"/>
      <c r="K12" s="22">
        <v>38000</v>
      </c>
      <c r="L12" s="22"/>
      <c r="M12" s="22"/>
      <c r="N12" s="23">
        <f t="shared" si="0"/>
        <v>38000</v>
      </c>
    </row>
    <row r="13" spans="1:14" x14ac:dyDescent="0.25">
      <c r="A13" s="27"/>
      <c r="B13" s="29" t="s">
        <v>76</v>
      </c>
      <c r="C13" s="25" t="s">
        <v>44</v>
      </c>
      <c r="D13" s="20"/>
      <c r="E13" s="20"/>
      <c r="F13" s="30">
        <v>52216</v>
      </c>
      <c r="G13" s="22"/>
      <c r="H13" s="22" t="s">
        <v>55</v>
      </c>
      <c r="I13" s="22">
        <v>3800</v>
      </c>
      <c r="J13" s="22">
        <v>3800</v>
      </c>
      <c r="K13" s="22"/>
      <c r="L13" s="22"/>
      <c r="M13" s="22"/>
      <c r="N13" s="23">
        <f>G13+I13</f>
        <v>3800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991562.05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987762.05</v>
      </c>
      <c r="H30" s="41"/>
      <c r="I30" s="23">
        <f>SUM(I6:I29)</f>
        <v>3800</v>
      </c>
      <c r="J30" s="23">
        <f>SUM(J6:J29)</f>
        <v>42738.05</v>
      </c>
      <c r="K30" s="23">
        <f>SUM(K6:K29)</f>
        <v>38000</v>
      </c>
      <c r="L30" s="23">
        <f>SUM(L6:L29)</f>
        <v>844296</v>
      </c>
      <c r="M30" s="23">
        <f>SUM(M6:M29)</f>
        <v>66528</v>
      </c>
      <c r="N30" s="23">
        <f t="shared" ref="N30" si="1">G30+I30</f>
        <v>991562.05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4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4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42738.05</v>
      </c>
      <c r="D36" s="1"/>
      <c r="E36" s="1"/>
      <c r="F36" s="64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42738.05</v>
      </c>
      <c r="D37" s="1"/>
      <c r="E37" s="1"/>
      <c r="F37" s="64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1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3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124</v>
      </c>
      <c r="E3" s="97"/>
      <c r="F3" s="97"/>
      <c r="G3" s="86"/>
      <c r="H3" s="5"/>
      <c r="I3" s="1"/>
      <c r="J3" s="11"/>
      <c r="K3" s="12" t="s">
        <v>4</v>
      </c>
      <c r="L3" s="13">
        <v>42024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316</v>
      </c>
      <c r="C6" s="28" t="s">
        <v>30</v>
      </c>
      <c r="D6" s="20">
        <v>42024</v>
      </c>
      <c r="E6" s="20">
        <v>42026</v>
      </c>
      <c r="F6" s="21">
        <v>52204</v>
      </c>
      <c r="G6" s="22">
        <v>62640</v>
      </c>
      <c r="H6" s="22"/>
      <c r="I6" s="22"/>
      <c r="J6" s="22"/>
      <c r="K6" s="22">
        <v>62640</v>
      </c>
      <c r="L6" s="22"/>
      <c r="M6" s="22"/>
      <c r="N6" s="23">
        <f>G6+I6</f>
        <v>62640</v>
      </c>
    </row>
    <row r="7" spans="1:14" x14ac:dyDescent="0.25">
      <c r="A7" s="24"/>
      <c r="B7" s="18" t="s">
        <v>317</v>
      </c>
      <c r="C7" s="25" t="s">
        <v>30</v>
      </c>
      <c r="D7" s="20"/>
      <c r="E7" s="20"/>
      <c r="F7" s="26">
        <v>52205</v>
      </c>
      <c r="G7" s="22"/>
      <c r="H7" s="22" t="s">
        <v>318</v>
      </c>
      <c r="I7" s="22">
        <v>97740</v>
      </c>
      <c r="J7" s="22">
        <v>97740</v>
      </c>
      <c r="K7" s="22"/>
      <c r="L7" s="22"/>
      <c r="M7" s="22"/>
      <c r="N7" s="23">
        <f t="shared" ref="N7:N28" si="0">G7+I7</f>
        <v>97740</v>
      </c>
    </row>
    <row r="8" spans="1:14" x14ac:dyDescent="0.25">
      <c r="A8" s="27"/>
      <c r="B8" s="18" t="s">
        <v>130</v>
      </c>
      <c r="C8" s="28" t="s">
        <v>319</v>
      </c>
      <c r="D8" s="20">
        <v>42024</v>
      </c>
      <c r="E8" s="20">
        <v>42025</v>
      </c>
      <c r="F8" s="21">
        <v>52206</v>
      </c>
      <c r="G8" s="22">
        <v>44000</v>
      </c>
      <c r="H8" s="22"/>
      <c r="I8" s="22"/>
      <c r="J8" s="22"/>
      <c r="K8" s="22">
        <v>44000</v>
      </c>
      <c r="L8" s="22"/>
      <c r="M8" s="22"/>
      <c r="N8" s="23">
        <f t="shared" si="0"/>
        <v>44000</v>
      </c>
    </row>
    <row r="9" spans="1:14" x14ac:dyDescent="0.25">
      <c r="A9" s="27"/>
      <c r="B9" s="18" t="s">
        <v>320</v>
      </c>
      <c r="C9" s="28" t="s">
        <v>30</v>
      </c>
      <c r="D9" s="20">
        <v>42024</v>
      </c>
      <c r="E9" s="20">
        <v>42025</v>
      </c>
      <c r="F9" s="21">
        <v>52207</v>
      </c>
      <c r="G9" s="22">
        <v>95040</v>
      </c>
      <c r="H9" s="22"/>
      <c r="I9" s="22"/>
      <c r="J9" s="22"/>
      <c r="K9" s="22">
        <v>95040</v>
      </c>
      <c r="L9" s="22"/>
      <c r="M9" s="22"/>
      <c r="N9" s="23">
        <f t="shared" si="0"/>
        <v>95040</v>
      </c>
    </row>
    <row r="10" spans="1:14" x14ac:dyDescent="0.25">
      <c r="A10" s="27"/>
      <c r="B10" s="18" t="s">
        <v>126</v>
      </c>
      <c r="C10" s="19" t="s">
        <v>44</v>
      </c>
      <c r="D10" s="20"/>
      <c r="E10" s="20"/>
      <c r="F10" s="21">
        <v>52208</v>
      </c>
      <c r="G10" s="22"/>
      <c r="H10" s="22" t="s">
        <v>55</v>
      </c>
      <c r="I10" s="22">
        <v>7400</v>
      </c>
      <c r="J10" s="22">
        <v>7400</v>
      </c>
      <c r="K10" s="22"/>
      <c r="L10" s="22"/>
      <c r="M10" s="22"/>
      <c r="N10" s="23">
        <f t="shared" si="0"/>
        <v>7400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306820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201680</v>
      </c>
      <c r="H30" s="41"/>
      <c r="I30" s="23">
        <f>SUM(I6:I29)</f>
        <v>105140</v>
      </c>
      <c r="J30" s="23">
        <f>SUM(J6:J29)</f>
        <v>105140</v>
      </c>
      <c r="K30" s="23">
        <f>SUM(K6:K29)</f>
        <v>201680</v>
      </c>
      <c r="L30" s="23">
        <f>SUM(L6:L29)</f>
        <v>0</v>
      </c>
      <c r="M30" s="23">
        <f>SUM(M6:M29)</f>
        <v>0</v>
      </c>
      <c r="N30" s="23">
        <f t="shared" ref="N30" si="1">G30+I30</f>
        <v>306820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188</v>
      </c>
      <c r="D34" s="1"/>
      <c r="E34" s="1"/>
      <c r="F34" s="63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101520</v>
      </c>
      <c r="D35" s="1"/>
      <c r="E35" s="1"/>
      <c r="F35" s="63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3625</v>
      </c>
      <c r="D36" s="1"/>
      <c r="E36" s="1"/>
      <c r="F36" s="63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105145</v>
      </c>
      <c r="D37" s="1"/>
      <c r="E37" s="1"/>
      <c r="F37" s="63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112</v>
      </c>
      <c r="E3" s="97"/>
      <c r="F3" s="97"/>
      <c r="G3" s="86"/>
      <c r="H3" s="5"/>
      <c r="I3" s="1"/>
      <c r="J3" s="11"/>
      <c r="K3" s="12" t="s">
        <v>4</v>
      </c>
      <c r="L3" s="13">
        <v>42024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180</v>
      </c>
      <c r="C6" s="28" t="s">
        <v>311</v>
      </c>
      <c r="D6" s="20">
        <v>42023</v>
      </c>
      <c r="E6" s="20">
        <v>42024</v>
      </c>
      <c r="F6" s="21">
        <v>52199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312</v>
      </c>
      <c r="C7" s="25" t="s">
        <v>38</v>
      </c>
      <c r="D7" s="20">
        <v>42020</v>
      </c>
      <c r="E7" s="20">
        <v>42024</v>
      </c>
      <c r="F7" s="26">
        <v>52200</v>
      </c>
      <c r="G7" s="22">
        <v>131803.20000000001</v>
      </c>
      <c r="H7" s="22"/>
      <c r="I7" s="22"/>
      <c r="J7" s="22"/>
      <c r="K7" s="22">
        <v>131803.20000000001</v>
      </c>
      <c r="L7" s="22"/>
      <c r="M7" s="22"/>
      <c r="N7" s="23">
        <f t="shared" ref="N7:N28" si="0">G7+I7</f>
        <v>131803.20000000001</v>
      </c>
    </row>
    <row r="8" spans="1:14" x14ac:dyDescent="0.25">
      <c r="A8" s="27"/>
      <c r="B8" s="18" t="s">
        <v>313</v>
      </c>
      <c r="C8" s="28" t="s">
        <v>38</v>
      </c>
      <c r="D8" s="20">
        <v>42023</v>
      </c>
      <c r="E8" s="20">
        <v>42024</v>
      </c>
      <c r="F8" s="21">
        <v>52201</v>
      </c>
      <c r="G8" s="22">
        <v>24715.8</v>
      </c>
      <c r="H8" s="22"/>
      <c r="I8" s="22"/>
      <c r="J8" s="22"/>
      <c r="K8" s="22">
        <v>24715.8</v>
      </c>
      <c r="L8" s="22"/>
      <c r="M8" s="22"/>
      <c r="N8" s="23">
        <f t="shared" si="0"/>
        <v>24715.8</v>
      </c>
    </row>
    <row r="9" spans="1:14" x14ac:dyDescent="0.25">
      <c r="A9" s="27"/>
      <c r="B9" s="18" t="s">
        <v>314</v>
      </c>
      <c r="C9" s="28" t="s">
        <v>38</v>
      </c>
      <c r="D9" s="20">
        <v>42022</v>
      </c>
      <c r="E9" s="20">
        <v>42024</v>
      </c>
      <c r="F9" s="21">
        <v>52202</v>
      </c>
      <c r="G9" s="22">
        <v>49431.6</v>
      </c>
      <c r="H9" s="22"/>
      <c r="I9" s="22"/>
      <c r="J9" s="22"/>
      <c r="K9" s="22">
        <v>49431.6</v>
      </c>
      <c r="L9" s="22"/>
      <c r="M9" s="22"/>
      <c r="N9" s="23">
        <f t="shared" si="0"/>
        <v>49431.6</v>
      </c>
    </row>
    <row r="10" spans="1:14" x14ac:dyDescent="0.25">
      <c r="A10" s="27"/>
      <c r="B10" s="18" t="s">
        <v>315</v>
      </c>
      <c r="C10" s="19" t="s">
        <v>261</v>
      </c>
      <c r="D10" s="20">
        <v>42023</v>
      </c>
      <c r="E10" s="20">
        <v>42024</v>
      </c>
      <c r="F10" s="21">
        <v>52203</v>
      </c>
      <c r="G10" s="22">
        <v>8100</v>
      </c>
      <c r="H10" s="22"/>
      <c r="I10" s="22"/>
      <c r="J10" s="22">
        <v>8100</v>
      </c>
      <c r="K10" s="22"/>
      <c r="L10" s="22"/>
      <c r="M10" s="22"/>
      <c r="N10" s="23">
        <f t="shared" si="0"/>
        <v>8100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233050.6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233050.6</v>
      </c>
      <c r="H30" s="41"/>
      <c r="I30" s="23">
        <f>SUM(I6:I29)</f>
        <v>0</v>
      </c>
      <c r="J30" s="23">
        <f>SUM(J6:J29)</f>
        <v>8100</v>
      </c>
      <c r="K30" s="23">
        <f>SUM(K6:K29)</f>
        <v>224950.6</v>
      </c>
      <c r="L30" s="23">
        <f>SUM(L6:L29)</f>
        <v>0</v>
      </c>
      <c r="M30" s="23">
        <f>SUM(M6:M29)</f>
        <v>0</v>
      </c>
      <c r="N30" s="23">
        <f t="shared" ref="N30" si="1">G30+I30</f>
        <v>233050.6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2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2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8100</v>
      </c>
      <c r="D36" s="1"/>
      <c r="E36" s="1"/>
      <c r="F36" s="62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8100</v>
      </c>
      <c r="D37" s="1"/>
      <c r="E37" s="1"/>
      <c r="F37" s="62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42023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307</v>
      </c>
      <c r="C6" s="28" t="s">
        <v>30</v>
      </c>
      <c r="D6" s="20">
        <v>42023</v>
      </c>
      <c r="E6" s="20">
        <v>42025</v>
      </c>
      <c r="F6" s="21">
        <v>52194</v>
      </c>
      <c r="G6" s="22">
        <v>71280</v>
      </c>
      <c r="H6" s="22"/>
      <c r="I6" s="22"/>
      <c r="J6" s="22"/>
      <c r="K6" s="22">
        <v>71280</v>
      </c>
      <c r="L6" s="22"/>
      <c r="M6" s="22"/>
      <c r="N6" s="23">
        <f>G6+I6</f>
        <v>71280</v>
      </c>
    </row>
    <row r="7" spans="1:14" x14ac:dyDescent="0.25">
      <c r="A7" s="24"/>
      <c r="B7" s="18" t="s">
        <v>110</v>
      </c>
      <c r="C7" s="25" t="s">
        <v>37</v>
      </c>
      <c r="D7" s="20">
        <v>42023</v>
      </c>
      <c r="E7" s="20">
        <v>42024</v>
      </c>
      <c r="F7" s="26">
        <v>52195</v>
      </c>
      <c r="G7" s="22">
        <v>22000</v>
      </c>
      <c r="H7" s="22"/>
      <c r="I7" s="22"/>
      <c r="J7" s="22">
        <v>22000</v>
      </c>
      <c r="K7" s="22"/>
      <c r="L7" s="22"/>
      <c r="M7" s="22"/>
      <c r="N7" s="23">
        <f t="shared" ref="N7:N28" si="0">G7+I7</f>
        <v>22000</v>
      </c>
    </row>
    <row r="8" spans="1:14" x14ac:dyDescent="0.25">
      <c r="A8" s="27"/>
      <c r="B8" s="18" t="s">
        <v>308</v>
      </c>
      <c r="C8" s="28" t="s">
        <v>44</v>
      </c>
      <c r="D8" s="20">
        <v>42023</v>
      </c>
      <c r="E8" s="20">
        <v>42024</v>
      </c>
      <c r="F8" s="21">
        <v>52196</v>
      </c>
      <c r="G8" s="22">
        <v>63720</v>
      </c>
      <c r="H8" s="22"/>
      <c r="I8" s="22"/>
      <c r="J8" s="22"/>
      <c r="K8" s="22">
        <v>63720</v>
      </c>
      <c r="L8" s="22"/>
      <c r="M8" s="22"/>
      <c r="N8" s="23">
        <f t="shared" si="0"/>
        <v>63720</v>
      </c>
    </row>
    <row r="9" spans="1:14" x14ac:dyDescent="0.25">
      <c r="A9" s="27"/>
      <c r="B9" s="18" t="s">
        <v>309</v>
      </c>
      <c r="C9" s="28" t="s">
        <v>30</v>
      </c>
      <c r="D9" s="20"/>
      <c r="E9" s="20"/>
      <c r="F9" s="21">
        <v>52197</v>
      </c>
      <c r="G9" s="22"/>
      <c r="H9" s="22" t="s">
        <v>310</v>
      </c>
      <c r="I9" s="22">
        <v>96120</v>
      </c>
      <c r="J9" s="22">
        <v>96120</v>
      </c>
      <c r="K9" s="22"/>
      <c r="L9" s="22"/>
      <c r="M9" s="22"/>
      <c r="N9" s="23">
        <f t="shared" si="0"/>
        <v>96120</v>
      </c>
    </row>
    <row r="10" spans="1:14" x14ac:dyDescent="0.25">
      <c r="A10" s="27"/>
      <c r="B10" s="18" t="s">
        <v>220</v>
      </c>
      <c r="C10" s="19" t="s">
        <v>44</v>
      </c>
      <c r="D10" s="20"/>
      <c r="E10" s="20"/>
      <c r="F10" s="21">
        <v>52198</v>
      </c>
      <c r="G10" s="22"/>
      <c r="H10" s="22"/>
      <c r="I10" s="22">
        <v>4600</v>
      </c>
      <c r="J10" s="22">
        <v>4600</v>
      </c>
      <c r="K10" s="22"/>
      <c r="L10" s="22"/>
      <c r="M10" s="22"/>
      <c r="N10" s="23">
        <f t="shared" si="0"/>
        <v>4600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257720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157000</v>
      </c>
      <c r="H30" s="41"/>
      <c r="I30" s="23">
        <f>SUM(I6:I29)</f>
        <v>100720</v>
      </c>
      <c r="J30" s="23">
        <f>SUM(J6:J29)</f>
        <v>122720</v>
      </c>
      <c r="K30" s="23">
        <f>SUM(K6:K29)</f>
        <v>135000</v>
      </c>
      <c r="L30" s="23">
        <f>SUM(L6:L29)</f>
        <v>0</v>
      </c>
      <c r="M30" s="23">
        <f>SUM(M6:M29)</f>
        <v>0</v>
      </c>
      <c r="N30" s="23">
        <f t="shared" ref="N30" si="1">G30+I30</f>
        <v>257720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178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96120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26600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122720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306</v>
      </c>
      <c r="E3" s="97"/>
      <c r="F3" s="97"/>
      <c r="G3" s="86"/>
      <c r="H3" s="5"/>
      <c r="I3" s="1"/>
      <c r="J3" s="11"/>
      <c r="K3" s="12" t="s">
        <v>4</v>
      </c>
      <c r="L3" s="13">
        <v>42023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299</v>
      </c>
      <c r="C6" s="28" t="s">
        <v>300</v>
      </c>
      <c r="D6" s="20">
        <v>42021</v>
      </c>
      <c r="E6" s="20">
        <v>42023</v>
      </c>
      <c r="F6" s="21">
        <v>52190</v>
      </c>
      <c r="G6" s="22">
        <v>523800</v>
      </c>
      <c r="H6" s="22"/>
      <c r="I6" s="22"/>
      <c r="J6" s="22"/>
      <c r="K6" s="22"/>
      <c r="L6" s="22">
        <v>523800</v>
      </c>
      <c r="M6" s="22"/>
      <c r="N6" s="23">
        <f>G6+I6</f>
        <v>523800</v>
      </c>
    </row>
    <row r="7" spans="1:14" x14ac:dyDescent="0.25">
      <c r="A7" s="24"/>
      <c r="B7" s="18" t="s">
        <v>301</v>
      </c>
      <c r="C7" s="25" t="s">
        <v>302</v>
      </c>
      <c r="D7" s="20">
        <v>42021</v>
      </c>
      <c r="E7" s="20">
        <v>42023</v>
      </c>
      <c r="F7" s="26">
        <v>52191</v>
      </c>
      <c r="G7" s="22">
        <v>344250</v>
      </c>
      <c r="H7" s="22"/>
      <c r="I7" s="22"/>
      <c r="J7" s="22"/>
      <c r="K7" s="22"/>
      <c r="L7" s="22"/>
      <c r="M7" s="22">
        <v>344250</v>
      </c>
      <c r="N7" s="23">
        <f t="shared" ref="N7:N28" si="0">G7+I7</f>
        <v>344250</v>
      </c>
    </row>
    <row r="8" spans="1:14" x14ac:dyDescent="0.25">
      <c r="A8" s="27"/>
      <c r="B8" s="18" t="s">
        <v>304</v>
      </c>
      <c r="C8" s="28" t="s">
        <v>303</v>
      </c>
      <c r="D8" s="20">
        <v>42019</v>
      </c>
      <c r="E8" s="20">
        <v>42021</v>
      </c>
      <c r="F8" s="21">
        <v>52192</v>
      </c>
      <c r="G8" s="22">
        <v>338040</v>
      </c>
      <c r="H8" s="22"/>
      <c r="I8" s="22"/>
      <c r="J8" s="22"/>
      <c r="K8" s="22"/>
      <c r="L8" s="22">
        <v>338040</v>
      </c>
      <c r="M8" s="22"/>
      <c r="N8" s="23">
        <f t="shared" si="0"/>
        <v>338040</v>
      </c>
    </row>
    <row r="9" spans="1:14" x14ac:dyDescent="0.25">
      <c r="A9" s="27"/>
      <c r="B9" s="18" t="s">
        <v>305</v>
      </c>
      <c r="C9" s="28" t="s">
        <v>44</v>
      </c>
      <c r="D9" s="20">
        <v>42023</v>
      </c>
      <c r="E9" s="20">
        <v>42025</v>
      </c>
      <c r="F9" s="21">
        <v>52193</v>
      </c>
      <c r="G9" s="22">
        <v>93960</v>
      </c>
      <c r="H9" s="22"/>
      <c r="I9" s="22"/>
      <c r="J9" s="22">
        <v>39960</v>
      </c>
      <c r="K9" s="22"/>
      <c r="L9" s="22"/>
      <c r="M9" s="22">
        <v>54000</v>
      </c>
      <c r="N9" s="23">
        <f t="shared" si="0"/>
        <v>93960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1300050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1300050</v>
      </c>
      <c r="H30" s="41"/>
      <c r="I30" s="23">
        <f>SUM(I6:I29)</f>
        <v>0</v>
      </c>
      <c r="J30" s="23">
        <f>SUM(J6:J29)</f>
        <v>39960</v>
      </c>
      <c r="K30" s="23">
        <f>SUM(K6:K29)</f>
        <v>0</v>
      </c>
      <c r="L30" s="23">
        <f>SUM(L6:L29)</f>
        <v>861840</v>
      </c>
      <c r="M30" s="23">
        <f>SUM(M6:M29)</f>
        <v>398250</v>
      </c>
      <c r="N30" s="23">
        <f t="shared" ref="N30" si="1">G30+I30</f>
        <v>1300050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70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37800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2160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39960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42022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297</v>
      </c>
      <c r="C6" s="28" t="s">
        <v>91</v>
      </c>
      <c r="D6" s="20">
        <v>42022</v>
      </c>
      <c r="E6" s="20">
        <v>42023</v>
      </c>
      <c r="F6" s="21">
        <v>52187</v>
      </c>
      <c r="G6" s="22">
        <v>30753</v>
      </c>
      <c r="H6" s="22"/>
      <c r="I6" s="22"/>
      <c r="J6" s="22"/>
      <c r="K6" s="22">
        <v>30753</v>
      </c>
      <c r="L6" s="22"/>
      <c r="M6" s="22"/>
      <c r="N6" s="23">
        <f>G6+I6</f>
        <v>30753</v>
      </c>
    </row>
    <row r="7" spans="1:14" x14ac:dyDescent="0.25">
      <c r="A7" s="24"/>
      <c r="B7" s="18" t="s">
        <v>298</v>
      </c>
      <c r="C7" s="25" t="s">
        <v>91</v>
      </c>
      <c r="D7" s="20">
        <v>42022</v>
      </c>
      <c r="E7" s="20">
        <v>42023</v>
      </c>
      <c r="F7" s="26">
        <v>52188</v>
      </c>
      <c r="G7" s="22">
        <v>50220</v>
      </c>
      <c r="H7" s="22"/>
      <c r="I7" s="22"/>
      <c r="J7" s="22"/>
      <c r="K7" s="22">
        <v>50220</v>
      </c>
      <c r="L7" s="22"/>
      <c r="M7" s="22"/>
      <c r="N7" s="23">
        <f t="shared" ref="N7:N28" si="0">G7+I7</f>
        <v>50220</v>
      </c>
    </row>
    <row r="8" spans="1:14" x14ac:dyDescent="0.25">
      <c r="A8" s="27"/>
      <c r="B8" s="18" t="s">
        <v>34</v>
      </c>
      <c r="C8" s="28" t="s">
        <v>44</v>
      </c>
      <c r="D8" s="20"/>
      <c r="E8" s="20"/>
      <c r="F8" s="21">
        <v>52189</v>
      </c>
      <c r="G8" s="22"/>
      <c r="H8" s="22" t="s">
        <v>129</v>
      </c>
      <c r="I8" s="22">
        <v>3000</v>
      </c>
      <c r="J8" s="22">
        <v>3000</v>
      </c>
      <c r="K8" s="22"/>
      <c r="L8" s="22"/>
      <c r="M8" s="22"/>
      <c r="N8" s="23">
        <f t="shared" si="0"/>
        <v>3000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83973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80973</v>
      </c>
      <c r="H30" s="41"/>
      <c r="I30" s="23">
        <f>SUM(I6:I29)</f>
        <v>3000</v>
      </c>
      <c r="J30" s="23">
        <f>SUM(J6:J29)</f>
        <v>3000</v>
      </c>
      <c r="K30" s="23">
        <f>SUM(K6:K29)</f>
        <v>80973</v>
      </c>
      <c r="L30" s="23">
        <f>SUM(L6:L29)</f>
        <v>0</v>
      </c>
      <c r="M30" s="23">
        <f>SUM(M6:M29)</f>
        <v>0</v>
      </c>
      <c r="N30" s="23">
        <f t="shared" ref="N30" si="1">G30+I30</f>
        <v>83973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J8" sqref="J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292</v>
      </c>
      <c r="E3" s="97"/>
      <c r="F3" s="97"/>
      <c r="G3" s="86"/>
      <c r="H3" s="5"/>
      <c r="I3" s="1"/>
      <c r="J3" s="11"/>
      <c r="K3" s="12" t="s">
        <v>4</v>
      </c>
      <c r="L3" s="13">
        <v>42022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295</v>
      </c>
      <c r="C6" s="28" t="s">
        <v>294</v>
      </c>
      <c r="D6" s="20">
        <v>42020</v>
      </c>
      <c r="E6" s="20">
        <v>42022</v>
      </c>
      <c r="F6" s="21">
        <v>52185</v>
      </c>
      <c r="G6" s="22">
        <v>541080</v>
      </c>
      <c r="H6" s="22"/>
      <c r="I6" s="22"/>
      <c r="J6" s="22"/>
      <c r="K6" s="22"/>
      <c r="L6" s="22"/>
      <c r="M6" s="22">
        <v>541080</v>
      </c>
      <c r="N6" s="23">
        <f>G6+I6</f>
        <v>541080</v>
      </c>
    </row>
    <row r="7" spans="1:14" x14ac:dyDescent="0.25">
      <c r="A7" s="24"/>
      <c r="B7" s="18" t="s">
        <v>296</v>
      </c>
      <c r="C7" s="25" t="s">
        <v>30</v>
      </c>
      <c r="D7" s="20">
        <v>42022</v>
      </c>
      <c r="E7" s="20">
        <v>42024</v>
      </c>
      <c r="F7" s="26">
        <v>52186</v>
      </c>
      <c r="G7" s="22">
        <v>66960</v>
      </c>
      <c r="H7" s="22"/>
      <c r="I7" s="22"/>
      <c r="J7" s="22"/>
      <c r="K7" s="22">
        <v>66960</v>
      </c>
      <c r="L7" s="22"/>
      <c r="M7" s="22"/>
      <c r="N7" s="23">
        <f t="shared" ref="N7:N28" si="0">G7+I7</f>
        <v>66960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608040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608040</v>
      </c>
      <c r="H30" s="41"/>
      <c r="I30" s="23">
        <f>SUM(I6:I29)</f>
        <v>0</v>
      </c>
      <c r="J30" s="23">
        <f>SUM(J6:J29)</f>
        <v>0</v>
      </c>
      <c r="K30" s="23">
        <f>SUM(K6:K29)</f>
        <v>66960</v>
      </c>
      <c r="L30" s="23">
        <f>SUM(L6:L29)</f>
        <v>0</v>
      </c>
      <c r="M30" s="23">
        <f>SUM(M6:M29)</f>
        <v>541080</v>
      </c>
      <c r="N30" s="23">
        <f t="shared" ref="N30" si="1">G30+I30</f>
        <v>608040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293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C47" sqref="C4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291</v>
      </c>
      <c r="E3" s="97"/>
      <c r="F3" s="97"/>
      <c r="G3" s="86"/>
      <c r="H3" s="5"/>
      <c r="I3" s="1"/>
      <c r="J3" s="11"/>
      <c r="K3" s="12" t="s">
        <v>4</v>
      </c>
      <c r="L3" s="13">
        <v>42021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290</v>
      </c>
      <c r="C6" s="28" t="s">
        <v>38</v>
      </c>
      <c r="D6" s="20">
        <v>42021</v>
      </c>
      <c r="E6" s="20">
        <v>42026</v>
      </c>
      <c r="F6" s="21">
        <v>52182</v>
      </c>
      <c r="G6" s="22">
        <v>219672</v>
      </c>
      <c r="H6" s="22"/>
      <c r="I6" s="22"/>
      <c r="J6" s="22"/>
      <c r="K6" s="22">
        <v>219672</v>
      </c>
      <c r="L6" s="22"/>
      <c r="M6" s="22"/>
      <c r="N6" s="23">
        <f>G6+I6</f>
        <v>219672</v>
      </c>
    </row>
    <row r="7" spans="1:14" x14ac:dyDescent="0.25">
      <c r="A7" s="24"/>
      <c r="B7" s="18" t="s">
        <v>34</v>
      </c>
      <c r="C7" s="25" t="s">
        <v>44</v>
      </c>
      <c r="D7" s="20"/>
      <c r="E7" s="20"/>
      <c r="F7" s="26">
        <v>52183</v>
      </c>
      <c r="G7" s="22"/>
      <c r="H7" s="22" t="s">
        <v>129</v>
      </c>
      <c r="I7" s="22">
        <v>3000</v>
      </c>
      <c r="J7" s="22">
        <v>3000</v>
      </c>
      <c r="K7" s="22"/>
      <c r="L7" s="22"/>
      <c r="M7" s="22"/>
      <c r="N7" s="23">
        <f t="shared" ref="N7:N28" si="0">G7+I7</f>
        <v>3000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222672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219672</v>
      </c>
      <c r="H30" s="41"/>
      <c r="I30" s="23">
        <f>SUM(I6:I29)</f>
        <v>3000</v>
      </c>
      <c r="J30" s="23">
        <f>SUM(J6:J29)</f>
        <v>3000</v>
      </c>
      <c r="K30" s="23">
        <f>SUM(K6:K29)</f>
        <v>219672</v>
      </c>
      <c r="L30" s="23">
        <f>SUM(L6:L29)</f>
        <v>0</v>
      </c>
      <c r="M30" s="23">
        <f>SUM(M6:M29)</f>
        <v>0</v>
      </c>
      <c r="N30" s="23">
        <f t="shared" ref="N30" si="1">G30+I30</f>
        <v>222672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D39" sqref="D3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2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462</v>
      </c>
      <c r="E3" s="97"/>
      <c r="F3" s="97"/>
      <c r="G3" s="86"/>
      <c r="H3" s="5"/>
      <c r="I3" s="1"/>
      <c r="J3" s="11"/>
      <c r="K3" s="12" t="s">
        <v>4</v>
      </c>
      <c r="L3" s="13">
        <v>42034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463</v>
      </c>
      <c r="C6" s="25" t="s">
        <v>57</v>
      </c>
      <c r="D6" s="20">
        <v>42034</v>
      </c>
      <c r="E6" s="20">
        <v>42037</v>
      </c>
      <c r="F6" s="26">
        <v>52339</v>
      </c>
      <c r="G6" s="22">
        <v>142560</v>
      </c>
      <c r="H6" s="22"/>
      <c r="I6" s="22"/>
      <c r="J6" s="22"/>
      <c r="K6" s="22">
        <v>142560</v>
      </c>
      <c r="L6" s="22"/>
      <c r="M6" s="22"/>
      <c r="N6" s="23">
        <f>G6+I6</f>
        <v>142560</v>
      </c>
    </row>
    <row r="7" spans="1:14" x14ac:dyDescent="0.25">
      <c r="A7" s="24"/>
      <c r="B7" s="18" t="s">
        <v>128</v>
      </c>
      <c r="C7" s="81" t="s">
        <v>127</v>
      </c>
      <c r="D7" s="20">
        <v>42034</v>
      </c>
      <c r="E7" s="20">
        <v>42005</v>
      </c>
      <c r="F7" s="21">
        <v>52340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7"/>
      <c r="B8" s="18" t="s">
        <v>464</v>
      </c>
      <c r="C8" s="28" t="s">
        <v>44</v>
      </c>
      <c r="D8" s="20">
        <v>42034</v>
      </c>
      <c r="E8" s="20">
        <v>42006</v>
      </c>
      <c r="F8" s="21">
        <v>52341</v>
      </c>
      <c r="G8" s="22">
        <v>95040</v>
      </c>
      <c r="H8" s="22"/>
      <c r="I8" s="22"/>
      <c r="J8" s="22"/>
      <c r="K8" s="22">
        <v>95040</v>
      </c>
      <c r="L8" s="22"/>
      <c r="M8" s="22"/>
      <c r="N8" s="23">
        <f t="shared" si="0"/>
        <v>95040</v>
      </c>
    </row>
    <row r="9" spans="1:14" x14ac:dyDescent="0.25">
      <c r="A9" s="27"/>
      <c r="B9" s="18" t="s">
        <v>59</v>
      </c>
      <c r="C9" s="28" t="s">
        <v>465</v>
      </c>
      <c r="D9" s="20">
        <v>42034</v>
      </c>
      <c r="E9" s="20">
        <v>42005</v>
      </c>
      <c r="F9" s="21">
        <v>52342</v>
      </c>
      <c r="G9" s="22">
        <v>22000</v>
      </c>
      <c r="H9" s="22"/>
      <c r="I9" s="22"/>
      <c r="J9" s="22">
        <v>22000</v>
      </c>
      <c r="K9" s="22"/>
      <c r="L9" s="22"/>
      <c r="M9" s="22"/>
      <c r="N9" s="23">
        <f t="shared" si="0"/>
        <v>22000</v>
      </c>
    </row>
    <row r="10" spans="1:14" x14ac:dyDescent="0.25">
      <c r="A10" s="27"/>
      <c r="B10" s="18" t="s">
        <v>466</v>
      </c>
      <c r="C10" s="25" t="s">
        <v>37</v>
      </c>
      <c r="D10" s="20">
        <v>42034</v>
      </c>
      <c r="E10" s="20">
        <v>42035</v>
      </c>
      <c r="F10" s="26">
        <v>52343</v>
      </c>
      <c r="G10" s="22">
        <v>22000</v>
      </c>
      <c r="H10" s="22"/>
      <c r="I10" s="22"/>
      <c r="J10" s="22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7"/>
      <c r="B11" s="18" t="s">
        <v>34</v>
      </c>
      <c r="C11" s="25" t="s">
        <v>44</v>
      </c>
      <c r="D11" s="20"/>
      <c r="E11" s="20"/>
      <c r="F11" s="21">
        <v>52344</v>
      </c>
      <c r="G11" s="22"/>
      <c r="H11" s="22" t="s">
        <v>55</v>
      </c>
      <c r="I11" s="22">
        <v>2800</v>
      </c>
      <c r="J11" s="22">
        <v>2800</v>
      </c>
      <c r="K11" s="22"/>
      <c r="L11" s="22"/>
      <c r="M11" s="22"/>
      <c r="N11" s="23">
        <f t="shared" si="0"/>
        <v>2800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306400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303600</v>
      </c>
      <c r="H30" s="41"/>
      <c r="I30" s="23">
        <f>SUM(I6:I29)</f>
        <v>2800</v>
      </c>
      <c r="J30" s="23">
        <f>SUM(J6:J29)</f>
        <v>24800</v>
      </c>
      <c r="K30" s="23">
        <f>SUM(K6:K29)</f>
        <v>281600</v>
      </c>
      <c r="L30" s="23">
        <f>SUM(L6:L29)</f>
        <v>0</v>
      </c>
      <c r="M30" s="23">
        <f>SUM(M6:M29)</f>
        <v>0</v>
      </c>
      <c r="N30" s="23">
        <f t="shared" ref="N30" si="1">G30+I30</f>
        <v>306400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82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82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24800</v>
      </c>
      <c r="D36" s="1"/>
      <c r="E36" s="1"/>
      <c r="F36" s="82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24800</v>
      </c>
      <c r="D37" s="1"/>
      <c r="E37" s="1"/>
      <c r="F37" s="82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42021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281</v>
      </c>
      <c r="C6" s="28" t="s">
        <v>96</v>
      </c>
      <c r="D6" s="20">
        <v>42020</v>
      </c>
      <c r="E6" s="20">
        <v>42021</v>
      </c>
      <c r="F6" s="21">
        <v>52172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282</v>
      </c>
      <c r="C7" s="25" t="s">
        <v>96</v>
      </c>
      <c r="D7" s="20">
        <v>42020</v>
      </c>
      <c r="E7" s="20">
        <v>42021</v>
      </c>
      <c r="F7" s="26">
        <v>52173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161</v>
      </c>
      <c r="C8" s="28" t="s">
        <v>96</v>
      </c>
      <c r="D8" s="20">
        <v>42019</v>
      </c>
      <c r="E8" s="20">
        <v>42021</v>
      </c>
      <c r="F8" s="21">
        <v>52174</v>
      </c>
      <c r="G8" s="22">
        <v>47240</v>
      </c>
      <c r="H8" s="22"/>
      <c r="I8" s="22"/>
      <c r="J8" s="22"/>
      <c r="K8" s="22">
        <v>47240</v>
      </c>
      <c r="L8" s="22"/>
      <c r="M8" s="22"/>
      <c r="N8" s="23">
        <f t="shared" si="0"/>
        <v>47240</v>
      </c>
    </row>
    <row r="9" spans="1:14" x14ac:dyDescent="0.25">
      <c r="A9" s="27"/>
      <c r="B9" s="18" t="s">
        <v>277</v>
      </c>
      <c r="C9" s="28" t="s">
        <v>197</v>
      </c>
      <c r="D9" s="20">
        <v>42021</v>
      </c>
      <c r="E9" s="20">
        <v>42022</v>
      </c>
      <c r="F9" s="21">
        <v>52175</v>
      </c>
      <c r="G9" s="22">
        <v>27540</v>
      </c>
      <c r="H9" s="22"/>
      <c r="I9" s="22"/>
      <c r="J9" s="22"/>
      <c r="K9" s="22">
        <v>27540</v>
      </c>
      <c r="L9" s="22"/>
      <c r="M9" s="22"/>
      <c r="N9" s="23">
        <f t="shared" si="0"/>
        <v>27540</v>
      </c>
    </row>
    <row r="10" spans="1:14" x14ac:dyDescent="0.25">
      <c r="A10" s="27"/>
      <c r="B10" s="18" t="s">
        <v>283</v>
      </c>
      <c r="C10" s="19" t="s">
        <v>91</v>
      </c>
      <c r="D10" s="20">
        <v>42019</v>
      </c>
      <c r="E10" s="20">
        <v>42021</v>
      </c>
      <c r="F10" s="21">
        <v>52176</v>
      </c>
      <c r="G10" s="22">
        <v>67084.2</v>
      </c>
      <c r="H10" s="22"/>
      <c r="I10" s="22"/>
      <c r="J10" s="22"/>
      <c r="K10" s="22">
        <v>67084.2</v>
      </c>
      <c r="L10" s="22"/>
      <c r="M10" s="22"/>
      <c r="N10" s="23">
        <f t="shared" si="0"/>
        <v>67084.2</v>
      </c>
    </row>
    <row r="11" spans="1:14" x14ac:dyDescent="0.25">
      <c r="A11" s="27"/>
      <c r="B11" s="18" t="s">
        <v>287</v>
      </c>
      <c r="C11" s="25" t="s">
        <v>285</v>
      </c>
      <c r="D11" s="20">
        <v>42020</v>
      </c>
      <c r="E11" s="20">
        <v>42021</v>
      </c>
      <c r="F11" s="21">
        <v>52178</v>
      </c>
      <c r="G11" s="22">
        <v>54407</v>
      </c>
      <c r="H11" s="22"/>
      <c r="I11" s="22"/>
      <c r="J11" s="22"/>
      <c r="K11" s="22"/>
      <c r="L11" s="22"/>
      <c r="M11" s="22">
        <v>54407</v>
      </c>
      <c r="N11" s="23">
        <f t="shared" si="0"/>
        <v>54407</v>
      </c>
    </row>
    <row r="12" spans="1:14" x14ac:dyDescent="0.25">
      <c r="A12" s="27"/>
      <c r="B12" s="18" t="s">
        <v>284</v>
      </c>
      <c r="C12" s="28" t="s">
        <v>285</v>
      </c>
      <c r="D12" s="20">
        <v>42020</v>
      </c>
      <c r="E12" s="20">
        <v>42021</v>
      </c>
      <c r="F12" s="21">
        <v>52179</v>
      </c>
      <c r="G12" s="22">
        <v>38422.5</v>
      </c>
      <c r="H12" s="22"/>
      <c r="I12" s="22"/>
      <c r="J12" s="22"/>
      <c r="K12" s="22"/>
      <c r="L12" s="22"/>
      <c r="M12" s="22">
        <v>38422.5</v>
      </c>
      <c r="N12" s="23">
        <f t="shared" si="0"/>
        <v>38422.5</v>
      </c>
    </row>
    <row r="13" spans="1:14" x14ac:dyDescent="0.25">
      <c r="A13" s="27"/>
      <c r="B13" s="29" t="s">
        <v>288</v>
      </c>
      <c r="C13" s="25" t="s">
        <v>197</v>
      </c>
      <c r="D13" s="20">
        <v>42021</v>
      </c>
      <c r="E13" s="20">
        <v>42022</v>
      </c>
      <c r="F13" s="30">
        <v>52180</v>
      </c>
      <c r="G13" s="22">
        <v>27000</v>
      </c>
      <c r="H13" s="22"/>
      <c r="I13" s="22"/>
      <c r="J13" s="22">
        <v>27000</v>
      </c>
      <c r="K13" s="22"/>
      <c r="L13" s="22"/>
      <c r="M13" s="22"/>
      <c r="N13" s="23">
        <f>G13+I13</f>
        <v>27000</v>
      </c>
    </row>
    <row r="14" spans="1:14" x14ac:dyDescent="0.25">
      <c r="A14" s="27"/>
      <c r="B14" s="18" t="s">
        <v>289</v>
      </c>
      <c r="C14" s="25" t="s">
        <v>197</v>
      </c>
      <c r="D14" s="20">
        <v>42021</v>
      </c>
      <c r="E14" s="20">
        <v>42022</v>
      </c>
      <c r="F14" s="21">
        <v>52181</v>
      </c>
      <c r="G14" s="22">
        <v>33480</v>
      </c>
      <c r="H14" s="22"/>
      <c r="I14" s="22"/>
      <c r="J14" s="22"/>
      <c r="K14" s="22">
        <v>33480</v>
      </c>
      <c r="L14" s="22"/>
      <c r="M14" s="22"/>
      <c r="N14" s="23">
        <f>G14+I14</f>
        <v>33480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336173.7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336173.7</v>
      </c>
      <c r="H30" s="41"/>
      <c r="I30" s="23">
        <f>SUM(I6:I29)</f>
        <v>0</v>
      </c>
      <c r="J30" s="23">
        <f>SUM(J6:J29)</f>
        <v>27000</v>
      </c>
      <c r="K30" s="23">
        <f>SUM(K6:K29)</f>
        <v>216344.2</v>
      </c>
      <c r="L30" s="23">
        <f>SUM(L6:L29)</f>
        <v>0</v>
      </c>
      <c r="M30" s="23">
        <f>SUM(M6:M29)</f>
        <v>92829.5</v>
      </c>
      <c r="N30" s="23">
        <f t="shared" ref="N30" si="1">G30+I30</f>
        <v>336173.7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286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50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27000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27000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C16" sqref="C16:F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264</v>
      </c>
      <c r="E3" s="97"/>
      <c r="F3" s="97"/>
      <c r="G3" s="86"/>
      <c r="H3" s="5"/>
      <c r="I3" s="1"/>
      <c r="J3" s="11"/>
      <c r="K3" s="12" t="s">
        <v>4</v>
      </c>
      <c r="L3" s="13">
        <v>42020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265</v>
      </c>
      <c r="C6" s="28" t="s">
        <v>266</v>
      </c>
      <c r="D6" s="20">
        <v>42010</v>
      </c>
      <c r="E6" s="20">
        <v>42012</v>
      </c>
      <c r="F6" s="21">
        <v>52161</v>
      </c>
      <c r="G6" s="22">
        <v>578880</v>
      </c>
      <c r="H6" s="22"/>
      <c r="I6" s="22"/>
      <c r="J6" s="22"/>
      <c r="K6" s="22"/>
      <c r="L6" s="22">
        <v>578880</v>
      </c>
      <c r="M6" s="22"/>
      <c r="N6" s="23">
        <f>G6+I6</f>
        <v>578880</v>
      </c>
    </row>
    <row r="7" spans="1:14" x14ac:dyDescent="0.25">
      <c r="A7" s="24"/>
      <c r="B7" s="18" t="s">
        <v>265</v>
      </c>
      <c r="C7" s="25" t="s">
        <v>266</v>
      </c>
      <c r="D7" s="20">
        <v>42015</v>
      </c>
      <c r="E7" s="20">
        <v>42017</v>
      </c>
      <c r="F7" s="26">
        <v>52162</v>
      </c>
      <c r="G7" s="22">
        <v>578880</v>
      </c>
      <c r="H7" s="22"/>
      <c r="I7" s="22"/>
      <c r="J7" s="22"/>
      <c r="K7" s="22"/>
      <c r="L7" s="22">
        <v>578880</v>
      </c>
      <c r="M7" s="22"/>
      <c r="N7" s="23">
        <f t="shared" ref="N7:N28" si="0">G7+I7</f>
        <v>578880</v>
      </c>
    </row>
    <row r="8" spans="1:14" x14ac:dyDescent="0.25">
      <c r="A8" s="27"/>
      <c r="B8" s="18" t="s">
        <v>267</v>
      </c>
      <c r="C8" s="28" t="s">
        <v>266</v>
      </c>
      <c r="D8" s="20">
        <v>42015</v>
      </c>
      <c r="E8" s="20">
        <v>42018</v>
      </c>
      <c r="F8" s="21">
        <v>52163</v>
      </c>
      <c r="G8" s="22">
        <v>100440</v>
      </c>
      <c r="H8" s="22"/>
      <c r="I8" s="22"/>
      <c r="J8" s="22"/>
      <c r="K8" s="22"/>
      <c r="L8" s="22">
        <v>100440</v>
      </c>
      <c r="M8" s="22"/>
      <c r="N8" s="23">
        <f t="shared" si="0"/>
        <v>100440</v>
      </c>
    </row>
    <row r="9" spans="1:14" x14ac:dyDescent="0.25">
      <c r="A9" s="27"/>
      <c r="B9" s="18" t="s">
        <v>268</v>
      </c>
      <c r="C9" s="28" t="s">
        <v>269</v>
      </c>
      <c r="D9" s="20">
        <v>42011</v>
      </c>
      <c r="E9" s="20">
        <v>42014</v>
      </c>
      <c r="F9" s="21">
        <v>52164</v>
      </c>
      <c r="G9" s="22">
        <v>99792</v>
      </c>
      <c r="H9" s="22"/>
      <c r="I9" s="22"/>
      <c r="J9" s="22"/>
      <c r="K9" s="22"/>
      <c r="L9" s="22">
        <v>99792</v>
      </c>
      <c r="M9" s="22"/>
      <c r="N9" s="23">
        <f t="shared" si="0"/>
        <v>99792</v>
      </c>
    </row>
    <row r="10" spans="1:14" x14ac:dyDescent="0.25">
      <c r="A10" s="27"/>
      <c r="B10" s="18" t="s">
        <v>270</v>
      </c>
      <c r="C10" s="19" t="s">
        <v>269</v>
      </c>
      <c r="D10" s="20">
        <v>42017</v>
      </c>
      <c r="E10" s="20">
        <v>42019</v>
      </c>
      <c r="F10" s="21">
        <v>52165</v>
      </c>
      <c r="G10" s="22">
        <v>77868</v>
      </c>
      <c r="H10" s="22"/>
      <c r="I10" s="22"/>
      <c r="J10" s="22"/>
      <c r="K10" s="22"/>
      <c r="L10" s="22">
        <v>77868</v>
      </c>
      <c r="M10" s="22"/>
      <c r="N10" s="23">
        <f t="shared" si="0"/>
        <v>77868</v>
      </c>
    </row>
    <row r="11" spans="1:14" x14ac:dyDescent="0.25">
      <c r="A11" s="27"/>
      <c r="B11" s="18" t="s">
        <v>271</v>
      </c>
      <c r="C11" s="25" t="s">
        <v>272</v>
      </c>
      <c r="D11" s="20">
        <v>42017</v>
      </c>
      <c r="E11" s="20">
        <v>42020</v>
      </c>
      <c r="F11" s="21">
        <v>52166</v>
      </c>
      <c r="G11" s="22">
        <v>82782</v>
      </c>
      <c r="H11" s="22"/>
      <c r="I11" s="22"/>
      <c r="J11" s="22"/>
      <c r="K11" s="22"/>
      <c r="L11" s="22">
        <v>82782</v>
      </c>
      <c r="M11" s="22"/>
      <c r="N11" s="23">
        <f t="shared" si="0"/>
        <v>82782</v>
      </c>
    </row>
    <row r="12" spans="1:14" x14ac:dyDescent="0.25">
      <c r="A12" s="27"/>
      <c r="B12" s="18" t="s">
        <v>273</v>
      </c>
      <c r="C12" s="28" t="s">
        <v>274</v>
      </c>
      <c r="D12" s="20">
        <v>42014</v>
      </c>
      <c r="E12" s="20">
        <v>42016</v>
      </c>
      <c r="F12" s="21">
        <v>52167</v>
      </c>
      <c r="G12" s="22">
        <v>572400</v>
      </c>
      <c r="H12" s="22"/>
      <c r="I12" s="22"/>
      <c r="J12" s="22"/>
      <c r="K12" s="22"/>
      <c r="L12" s="22">
        <v>572400</v>
      </c>
      <c r="M12" s="22"/>
      <c r="N12" s="23">
        <f t="shared" si="0"/>
        <v>572400</v>
      </c>
    </row>
    <row r="13" spans="1:14" x14ac:dyDescent="0.25">
      <c r="A13" s="27"/>
      <c r="B13" s="29" t="s">
        <v>275</v>
      </c>
      <c r="C13" s="25" t="s">
        <v>276</v>
      </c>
      <c r="D13" s="20">
        <v>42010</v>
      </c>
      <c r="E13" s="20">
        <v>42012</v>
      </c>
      <c r="F13" s="30">
        <v>52168</v>
      </c>
      <c r="G13" s="22">
        <v>37800</v>
      </c>
      <c r="H13" s="22"/>
      <c r="I13" s="22"/>
      <c r="J13" s="22"/>
      <c r="K13" s="22"/>
      <c r="L13" s="22">
        <v>37800</v>
      </c>
      <c r="M13" s="22"/>
      <c r="N13" s="23">
        <f>G13+I13</f>
        <v>37800</v>
      </c>
    </row>
    <row r="14" spans="1:14" x14ac:dyDescent="0.25">
      <c r="A14" s="27"/>
      <c r="B14" s="18" t="s">
        <v>277</v>
      </c>
      <c r="C14" s="25" t="s">
        <v>98</v>
      </c>
      <c r="D14" s="20">
        <v>42020</v>
      </c>
      <c r="E14" s="20">
        <v>42021</v>
      </c>
      <c r="F14" s="21">
        <v>52169</v>
      </c>
      <c r="G14" s="22">
        <v>27540</v>
      </c>
      <c r="H14" s="22"/>
      <c r="I14" s="22"/>
      <c r="J14" s="22"/>
      <c r="K14" s="22">
        <v>27540</v>
      </c>
      <c r="L14" s="22"/>
      <c r="M14" s="22"/>
      <c r="N14" s="23">
        <f>G14+I14</f>
        <v>27540</v>
      </c>
    </row>
    <row r="15" spans="1:14" x14ac:dyDescent="0.25">
      <c r="A15" s="27"/>
      <c r="B15" s="18" t="s">
        <v>278</v>
      </c>
      <c r="C15" s="28" t="s">
        <v>96</v>
      </c>
      <c r="D15" s="20">
        <v>42020</v>
      </c>
      <c r="E15" s="20">
        <v>42021</v>
      </c>
      <c r="F15" s="21">
        <v>52170</v>
      </c>
      <c r="G15" s="22">
        <v>19000</v>
      </c>
      <c r="H15" s="22"/>
      <c r="I15" s="22"/>
      <c r="J15" s="31"/>
      <c r="K15" s="22">
        <v>19000</v>
      </c>
      <c r="L15" s="22"/>
      <c r="M15" s="22"/>
      <c r="N15" s="23">
        <f t="shared" si="0"/>
        <v>19000</v>
      </c>
    </row>
    <row r="16" spans="1:14" x14ac:dyDescent="0.25">
      <c r="A16" s="27"/>
      <c r="B16" s="18" t="s">
        <v>279</v>
      </c>
      <c r="C16" s="25" t="s">
        <v>280</v>
      </c>
      <c r="D16" s="20">
        <v>42020</v>
      </c>
      <c r="E16" s="20">
        <v>42021</v>
      </c>
      <c r="F16" s="32">
        <v>52171</v>
      </c>
      <c r="G16" s="22">
        <v>22000</v>
      </c>
      <c r="H16" s="22"/>
      <c r="I16" s="22"/>
      <c r="J16" s="22">
        <v>22000</v>
      </c>
      <c r="K16" s="22"/>
      <c r="L16" s="22"/>
      <c r="M16" s="22"/>
      <c r="N16" s="23">
        <f>G16+I16</f>
        <v>22000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2197382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2197382</v>
      </c>
      <c r="H30" s="41"/>
      <c r="I30" s="23">
        <f>SUM(I6:I29)</f>
        <v>0</v>
      </c>
      <c r="J30" s="23">
        <f>SUM(J6:J29)</f>
        <v>22000</v>
      </c>
      <c r="K30" s="23">
        <f>SUM(K6:K29)</f>
        <v>46540</v>
      </c>
      <c r="L30" s="23">
        <f>SUM(L6:L29)</f>
        <v>2128842</v>
      </c>
      <c r="M30" s="23">
        <f>SUM(M6:M29)</f>
        <v>0</v>
      </c>
      <c r="N30" s="23">
        <f t="shared" ref="N30" si="1">G30+I30</f>
        <v>2197382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22000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22000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8" sqref="G3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76</v>
      </c>
      <c r="E3" s="97"/>
      <c r="F3" s="97"/>
      <c r="G3" s="86"/>
      <c r="H3" s="5"/>
      <c r="I3" s="1"/>
      <c r="J3" s="11"/>
      <c r="K3" s="12" t="s">
        <v>4</v>
      </c>
      <c r="L3" s="13">
        <v>42020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28"/>
      <c r="D6" s="20"/>
      <c r="E6" s="20"/>
      <c r="F6" s="21"/>
      <c r="G6" s="22"/>
      <c r="H6" s="22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24"/>
      <c r="B7" s="18"/>
      <c r="C7" s="25"/>
      <c r="D7" s="20"/>
      <c r="E7" s="20"/>
      <c r="F7" s="26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0</v>
      </c>
      <c r="H30" s="41"/>
      <c r="I30" s="23">
        <f>SUM(I6:I29)</f>
        <v>0</v>
      </c>
      <c r="J30" s="23">
        <f>SUM(J6:J29)</f>
        <v>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179</v>
      </c>
      <c r="E3" s="97"/>
      <c r="F3" s="97"/>
      <c r="G3" s="86"/>
      <c r="H3" s="5"/>
      <c r="I3" s="1"/>
      <c r="J3" s="11"/>
      <c r="K3" s="12" t="s">
        <v>4</v>
      </c>
      <c r="L3" s="13">
        <v>42019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256</v>
      </c>
      <c r="C6" s="28" t="s">
        <v>44</v>
      </c>
      <c r="D6" s="20">
        <v>42019</v>
      </c>
      <c r="E6" s="20">
        <v>42020</v>
      </c>
      <c r="F6" s="21">
        <v>52155</v>
      </c>
      <c r="G6" s="22">
        <v>50975</v>
      </c>
      <c r="H6" s="22"/>
      <c r="I6" s="22"/>
      <c r="J6" s="22">
        <v>50975</v>
      </c>
      <c r="K6" s="22"/>
      <c r="L6" s="22"/>
      <c r="M6" s="22"/>
      <c r="N6" s="23">
        <f>G6+I6</f>
        <v>50975</v>
      </c>
    </row>
    <row r="7" spans="1:14" x14ac:dyDescent="0.25">
      <c r="A7" s="24"/>
      <c r="B7" s="18" t="s">
        <v>257</v>
      </c>
      <c r="C7" s="25" t="s">
        <v>30</v>
      </c>
      <c r="D7" s="20">
        <v>42019</v>
      </c>
      <c r="E7" s="20">
        <v>42020</v>
      </c>
      <c r="F7" s="26">
        <v>52156</v>
      </c>
      <c r="G7" s="22">
        <v>33264</v>
      </c>
      <c r="H7" s="22"/>
      <c r="I7" s="22"/>
      <c r="J7" s="22"/>
      <c r="K7" s="22">
        <v>33264</v>
      </c>
      <c r="L7" s="22"/>
      <c r="M7" s="22"/>
      <c r="N7" s="23">
        <f t="shared" ref="N7:N28" si="0">G7+I7</f>
        <v>33264</v>
      </c>
    </row>
    <row r="8" spans="1:14" x14ac:dyDescent="0.25">
      <c r="A8" s="27"/>
      <c r="B8" s="18" t="s">
        <v>258</v>
      </c>
      <c r="C8" s="28" t="s">
        <v>259</v>
      </c>
      <c r="D8" s="20">
        <v>42355</v>
      </c>
      <c r="E8" s="20">
        <v>42357</v>
      </c>
      <c r="F8" s="21">
        <v>52157</v>
      </c>
      <c r="G8" s="22">
        <v>66960</v>
      </c>
      <c r="H8" s="22"/>
      <c r="I8" s="22"/>
      <c r="J8" s="22"/>
      <c r="K8" s="22">
        <v>66960</v>
      </c>
      <c r="L8" s="22"/>
      <c r="M8" s="22"/>
      <c r="N8" s="23">
        <f t="shared" si="0"/>
        <v>66960</v>
      </c>
    </row>
    <row r="9" spans="1:14" x14ac:dyDescent="0.25">
      <c r="A9" s="27"/>
      <c r="B9" s="18" t="s">
        <v>260</v>
      </c>
      <c r="C9" s="28" t="s">
        <v>44</v>
      </c>
      <c r="D9" s="20"/>
      <c r="E9" s="20"/>
      <c r="F9" s="21">
        <v>52158</v>
      </c>
      <c r="G9" s="22"/>
      <c r="H9" s="22" t="s">
        <v>261</v>
      </c>
      <c r="I9" s="22">
        <v>16200</v>
      </c>
      <c r="J9" s="22">
        <v>16200</v>
      </c>
      <c r="K9" s="22"/>
      <c r="L9" s="22"/>
      <c r="M9" s="22"/>
      <c r="N9" s="23">
        <f t="shared" si="0"/>
        <v>16200</v>
      </c>
    </row>
    <row r="10" spans="1:14" x14ac:dyDescent="0.25">
      <c r="A10" s="27"/>
      <c r="B10" s="18" t="s">
        <v>262</v>
      </c>
      <c r="C10" s="19" t="s">
        <v>263</v>
      </c>
      <c r="D10" s="20">
        <v>42019</v>
      </c>
      <c r="E10" s="20">
        <v>42020</v>
      </c>
      <c r="F10" s="21">
        <v>52159</v>
      </c>
      <c r="G10" s="22">
        <v>22000</v>
      </c>
      <c r="H10" s="22"/>
      <c r="I10" s="22"/>
      <c r="J10" s="22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7"/>
      <c r="B11" s="18" t="s">
        <v>76</v>
      </c>
      <c r="C11" s="25" t="s">
        <v>44</v>
      </c>
      <c r="D11" s="20"/>
      <c r="E11" s="20"/>
      <c r="F11" s="21">
        <v>52160</v>
      </c>
      <c r="G11" s="22"/>
      <c r="H11" s="22" t="s">
        <v>55</v>
      </c>
      <c r="I11" s="22">
        <v>2800</v>
      </c>
      <c r="J11" s="22">
        <v>2800</v>
      </c>
      <c r="K11" s="22"/>
      <c r="L11" s="22"/>
      <c r="M11" s="22"/>
      <c r="N11" s="23">
        <f t="shared" si="0"/>
        <v>2800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192199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173199</v>
      </c>
      <c r="H30" s="41"/>
      <c r="I30" s="23">
        <f>SUM(I6:I29)</f>
        <v>19000</v>
      </c>
      <c r="J30" s="23">
        <f>SUM(J6:J29)</f>
        <v>69975</v>
      </c>
      <c r="K30" s="23">
        <f>SUM(K6:K29)</f>
        <v>122224</v>
      </c>
      <c r="L30" s="23">
        <f>SUM(L6:L29)</f>
        <v>0</v>
      </c>
      <c r="M30" s="23">
        <f>SUM(M6:M29)</f>
        <v>0</v>
      </c>
      <c r="N30" s="23">
        <f t="shared" ref="N30" si="1">G30+I30</f>
        <v>192199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69975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69975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H19" sqref="H1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112</v>
      </c>
      <c r="E3" s="97"/>
      <c r="F3" s="97"/>
      <c r="G3" s="86"/>
      <c r="H3" s="5"/>
      <c r="I3" s="1"/>
      <c r="J3" s="11"/>
      <c r="K3" s="12" t="s">
        <v>4</v>
      </c>
      <c r="L3" s="13">
        <v>42019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248</v>
      </c>
      <c r="C6" s="28" t="s">
        <v>249</v>
      </c>
      <c r="D6" s="20">
        <v>42018</v>
      </c>
      <c r="E6" s="20">
        <v>42019</v>
      </c>
      <c r="F6" s="21">
        <v>52149</v>
      </c>
      <c r="G6" s="22">
        <v>19000</v>
      </c>
      <c r="H6" s="22"/>
      <c r="I6" s="22"/>
      <c r="J6" s="22">
        <v>19000</v>
      </c>
      <c r="K6" s="22"/>
      <c r="L6" s="22"/>
      <c r="M6" s="22"/>
      <c r="N6" s="23">
        <f>G6+I6</f>
        <v>19000</v>
      </c>
    </row>
    <row r="7" spans="1:14" x14ac:dyDescent="0.25">
      <c r="A7" s="24"/>
      <c r="B7" s="18" t="s">
        <v>248</v>
      </c>
      <c r="C7" s="25" t="s">
        <v>249</v>
      </c>
      <c r="D7" s="20">
        <v>42018</v>
      </c>
      <c r="E7" s="20">
        <v>42019</v>
      </c>
      <c r="F7" s="26">
        <v>52150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7"/>
      <c r="B8" s="61" t="s">
        <v>250</v>
      </c>
      <c r="C8" s="28" t="s">
        <v>251</v>
      </c>
      <c r="D8" s="20">
        <v>42016</v>
      </c>
      <c r="E8" s="20">
        <v>42019</v>
      </c>
      <c r="F8" s="21">
        <v>52151</v>
      </c>
      <c r="G8" s="22">
        <v>58407.08</v>
      </c>
      <c r="H8" s="22"/>
      <c r="I8" s="22"/>
      <c r="J8" s="22">
        <v>58407.08</v>
      </c>
      <c r="K8" s="22"/>
      <c r="L8" s="22"/>
      <c r="M8" s="22"/>
      <c r="N8" s="23">
        <f t="shared" si="0"/>
        <v>58407.08</v>
      </c>
    </row>
    <row r="9" spans="1:14" x14ac:dyDescent="0.25">
      <c r="A9" s="27"/>
      <c r="B9" s="18" t="s">
        <v>252</v>
      </c>
      <c r="C9" s="28" t="s">
        <v>69</v>
      </c>
      <c r="D9" s="20">
        <v>42017</v>
      </c>
      <c r="E9" s="20">
        <v>42019</v>
      </c>
      <c r="F9" s="21">
        <v>52152</v>
      </c>
      <c r="G9" s="22">
        <v>66528</v>
      </c>
      <c r="H9" s="22"/>
      <c r="I9" s="22"/>
      <c r="J9" s="22"/>
      <c r="K9" s="22"/>
      <c r="L9" s="22"/>
      <c r="M9" s="22">
        <v>66528</v>
      </c>
      <c r="N9" s="23">
        <f t="shared" si="0"/>
        <v>66528</v>
      </c>
    </row>
    <row r="10" spans="1:14" x14ac:dyDescent="0.25">
      <c r="A10" s="27"/>
      <c r="B10" s="18" t="s">
        <v>253</v>
      </c>
      <c r="C10" s="19" t="s">
        <v>254</v>
      </c>
      <c r="D10" s="20">
        <v>42018</v>
      </c>
      <c r="E10" s="20">
        <v>42019</v>
      </c>
      <c r="F10" s="21">
        <v>52153</v>
      </c>
      <c r="G10" s="22">
        <v>22000</v>
      </c>
      <c r="H10" s="22"/>
      <c r="I10" s="22"/>
      <c r="J10" s="22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7"/>
      <c r="B11" s="18" t="s">
        <v>255</v>
      </c>
      <c r="C11" s="25" t="s">
        <v>44</v>
      </c>
      <c r="D11" s="20">
        <v>42019</v>
      </c>
      <c r="E11" s="20">
        <v>42020</v>
      </c>
      <c r="F11" s="21">
        <v>52154</v>
      </c>
      <c r="G11" s="22">
        <v>86940</v>
      </c>
      <c r="H11" s="22"/>
      <c r="I11" s="22"/>
      <c r="J11" s="22"/>
      <c r="K11" s="22">
        <v>86940</v>
      </c>
      <c r="L11" s="22"/>
      <c r="M11" s="22"/>
      <c r="N11" s="23">
        <f t="shared" si="0"/>
        <v>86940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271875.08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271875.08</v>
      </c>
      <c r="H30" s="41"/>
      <c r="I30" s="23">
        <f>SUM(I6:I29)</f>
        <v>0</v>
      </c>
      <c r="J30" s="23">
        <f>SUM(J6:J29)</f>
        <v>96407.08</v>
      </c>
      <c r="K30" s="23">
        <f>SUM(K6:K29)</f>
        <v>108940</v>
      </c>
      <c r="L30" s="23">
        <f>SUM(L6:L29)</f>
        <v>0</v>
      </c>
      <c r="M30" s="23">
        <f>SUM(M6:M29)</f>
        <v>66528</v>
      </c>
      <c r="N30" s="23">
        <f t="shared" ref="N30" si="1">G30+I30</f>
        <v>271875.08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96407.08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96407.08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28" sqref="G2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42018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229</v>
      </c>
      <c r="C6" s="28" t="s">
        <v>38</v>
      </c>
      <c r="D6" s="20">
        <v>42018</v>
      </c>
      <c r="E6" s="20">
        <v>42020</v>
      </c>
      <c r="F6" s="21">
        <v>52134</v>
      </c>
      <c r="G6" s="22">
        <v>61430.400000000001</v>
      </c>
      <c r="H6" s="22"/>
      <c r="I6" s="22"/>
      <c r="J6" s="22">
        <v>61430.400000000001</v>
      </c>
      <c r="K6" s="22"/>
      <c r="L6" s="22"/>
      <c r="M6" s="22"/>
      <c r="N6" s="23">
        <f>G6+I6</f>
        <v>61430.400000000001</v>
      </c>
    </row>
    <row r="7" spans="1:14" x14ac:dyDescent="0.25">
      <c r="A7" s="24"/>
      <c r="B7" s="18" t="s">
        <v>219</v>
      </c>
      <c r="C7" s="25" t="s">
        <v>218</v>
      </c>
      <c r="D7" s="20">
        <v>42018</v>
      </c>
      <c r="E7" s="20">
        <v>42019</v>
      </c>
      <c r="F7" s="26">
        <v>52135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230</v>
      </c>
      <c r="C8" s="28" t="s">
        <v>30</v>
      </c>
      <c r="D8" s="20">
        <v>42018</v>
      </c>
      <c r="E8" s="20">
        <v>42019</v>
      </c>
      <c r="F8" s="21">
        <v>52136</v>
      </c>
      <c r="G8" s="22">
        <v>66960</v>
      </c>
      <c r="H8" s="22"/>
      <c r="I8" s="22"/>
      <c r="J8" s="22"/>
      <c r="K8" s="22">
        <v>66960</v>
      </c>
      <c r="L8" s="22"/>
      <c r="M8" s="22"/>
      <c r="N8" s="23">
        <f t="shared" si="0"/>
        <v>66960</v>
      </c>
    </row>
    <row r="9" spans="1:14" x14ac:dyDescent="0.25">
      <c r="A9" s="27"/>
      <c r="B9" s="18" t="s">
        <v>231</v>
      </c>
      <c r="C9" s="28" t="s">
        <v>233</v>
      </c>
      <c r="D9" s="20">
        <v>42018</v>
      </c>
      <c r="E9" s="20">
        <v>42019</v>
      </c>
      <c r="F9" s="21">
        <v>52137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7"/>
      <c r="B10" s="18" t="s">
        <v>232</v>
      </c>
      <c r="C10" s="19" t="s">
        <v>234</v>
      </c>
      <c r="D10" s="20">
        <v>42015</v>
      </c>
      <c r="E10" s="20">
        <v>42017</v>
      </c>
      <c r="F10" s="21">
        <v>52138</v>
      </c>
      <c r="G10" s="22">
        <v>66528</v>
      </c>
      <c r="H10" s="22"/>
      <c r="I10" s="22"/>
      <c r="J10" s="22"/>
      <c r="K10" s="22"/>
      <c r="L10" s="22"/>
      <c r="M10" s="22">
        <v>66528</v>
      </c>
      <c r="N10" s="23">
        <f t="shared" si="0"/>
        <v>66528</v>
      </c>
    </row>
    <row r="11" spans="1:14" x14ac:dyDescent="0.25">
      <c r="A11" s="27"/>
      <c r="B11" s="18" t="s">
        <v>235</v>
      </c>
      <c r="C11" s="25" t="s">
        <v>234</v>
      </c>
      <c r="D11" s="20">
        <v>42002</v>
      </c>
      <c r="E11" s="20">
        <v>42003</v>
      </c>
      <c r="F11" s="21">
        <v>52139</v>
      </c>
      <c r="G11" s="22">
        <v>65988</v>
      </c>
      <c r="H11" s="22"/>
      <c r="I11" s="22"/>
      <c r="J11" s="22"/>
      <c r="K11" s="22"/>
      <c r="L11" s="22"/>
      <c r="M11" s="22">
        <v>65988</v>
      </c>
      <c r="N11" s="23">
        <f t="shared" si="0"/>
        <v>65988</v>
      </c>
    </row>
    <row r="12" spans="1:14" x14ac:dyDescent="0.25">
      <c r="A12" s="27"/>
      <c r="B12" s="18" t="s">
        <v>236</v>
      </c>
      <c r="C12" s="28" t="s">
        <v>30</v>
      </c>
      <c r="D12" s="20"/>
      <c r="E12" s="20"/>
      <c r="F12" s="21">
        <v>52140</v>
      </c>
      <c r="G12" s="22"/>
      <c r="H12" s="22" t="s">
        <v>237</v>
      </c>
      <c r="I12" s="22">
        <v>97200</v>
      </c>
      <c r="J12" s="22">
        <v>97200</v>
      </c>
      <c r="K12" s="22"/>
      <c r="L12" s="22"/>
      <c r="M12" s="22"/>
      <c r="N12" s="23">
        <f t="shared" si="0"/>
        <v>97200</v>
      </c>
    </row>
    <row r="13" spans="1:14" x14ac:dyDescent="0.25">
      <c r="A13" s="27"/>
      <c r="B13" s="29" t="s">
        <v>239</v>
      </c>
      <c r="C13" s="25" t="s">
        <v>234</v>
      </c>
      <c r="D13" s="20">
        <v>42015</v>
      </c>
      <c r="E13" s="20">
        <v>42017</v>
      </c>
      <c r="F13" s="30">
        <v>52141</v>
      </c>
      <c r="G13" s="22">
        <v>66528</v>
      </c>
      <c r="H13" s="22"/>
      <c r="I13" s="22"/>
      <c r="J13" s="22"/>
      <c r="K13" s="22"/>
      <c r="L13" s="22"/>
      <c r="M13" s="22">
        <v>66528</v>
      </c>
      <c r="N13" s="23">
        <f>G13+I13</f>
        <v>66528</v>
      </c>
    </row>
    <row r="14" spans="1:14" x14ac:dyDescent="0.25">
      <c r="A14" s="27"/>
      <c r="B14" s="18" t="s">
        <v>238</v>
      </c>
      <c r="C14" s="25" t="s">
        <v>240</v>
      </c>
      <c r="D14" s="20">
        <v>42018</v>
      </c>
      <c r="E14" s="20">
        <v>42019</v>
      </c>
      <c r="F14" s="21">
        <v>52142</v>
      </c>
      <c r="G14" s="22">
        <v>19000</v>
      </c>
      <c r="H14" s="22"/>
      <c r="I14" s="22"/>
      <c r="J14" s="22">
        <v>19000</v>
      </c>
      <c r="K14" s="22"/>
      <c r="L14" s="22"/>
      <c r="M14" s="22"/>
      <c r="N14" s="23">
        <f>G14+I14</f>
        <v>19000</v>
      </c>
    </row>
    <row r="15" spans="1:14" x14ac:dyDescent="0.25">
      <c r="A15" s="27"/>
      <c r="B15" s="18" t="s">
        <v>242</v>
      </c>
      <c r="C15" s="28" t="s">
        <v>243</v>
      </c>
      <c r="D15" s="20">
        <v>42018</v>
      </c>
      <c r="E15" s="20">
        <v>42019</v>
      </c>
      <c r="F15" s="21">
        <v>52144</v>
      </c>
      <c r="G15" s="22">
        <v>19000</v>
      </c>
      <c r="H15" s="22"/>
      <c r="I15" s="22"/>
      <c r="J15" s="31"/>
      <c r="K15" s="22">
        <v>19000</v>
      </c>
      <c r="L15" s="22"/>
      <c r="M15" s="22"/>
      <c r="N15" s="23">
        <f t="shared" si="0"/>
        <v>19000</v>
      </c>
    </row>
    <row r="16" spans="1:14" x14ac:dyDescent="0.25">
      <c r="A16" s="27"/>
      <c r="B16" s="18" t="s">
        <v>244</v>
      </c>
      <c r="C16" s="25" t="s">
        <v>245</v>
      </c>
      <c r="D16" s="20">
        <v>42018</v>
      </c>
      <c r="E16" s="20">
        <v>42019</v>
      </c>
      <c r="F16" s="32">
        <v>52145</v>
      </c>
      <c r="G16" s="22">
        <v>19000</v>
      </c>
      <c r="H16" s="22"/>
      <c r="I16" s="22"/>
      <c r="J16" s="22"/>
      <c r="K16" s="22">
        <v>19000</v>
      </c>
      <c r="L16" s="22"/>
      <c r="M16" s="22"/>
      <c r="N16" s="23">
        <f>G16+I16</f>
        <v>19000</v>
      </c>
    </row>
    <row r="17" spans="1:14" x14ac:dyDescent="0.25">
      <c r="A17" s="27"/>
      <c r="B17" s="33" t="s">
        <v>246</v>
      </c>
      <c r="C17" s="25" t="s">
        <v>245</v>
      </c>
      <c r="D17" s="20">
        <v>42018</v>
      </c>
      <c r="E17" s="20">
        <v>42019</v>
      </c>
      <c r="F17" s="32">
        <v>52146</v>
      </c>
      <c r="G17" s="22">
        <v>22000</v>
      </c>
      <c r="H17" s="22"/>
      <c r="I17" s="22"/>
      <c r="J17" s="22"/>
      <c r="K17" s="22">
        <v>22000</v>
      </c>
      <c r="L17" s="22"/>
      <c r="M17" s="22"/>
      <c r="N17" s="23">
        <f t="shared" si="0"/>
        <v>22000</v>
      </c>
    </row>
    <row r="18" spans="1:14" x14ac:dyDescent="0.25">
      <c r="A18" s="27"/>
      <c r="B18" s="18" t="s">
        <v>247</v>
      </c>
      <c r="C18" s="25" t="s">
        <v>234</v>
      </c>
      <c r="D18" s="20">
        <v>42008</v>
      </c>
      <c r="E18" s="20">
        <v>42011</v>
      </c>
      <c r="F18" s="32">
        <v>52147</v>
      </c>
      <c r="G18" s="22">
        <v>99792</v>
      </c>
      <c r="H18" s="22"/>
      <c r="I18" s="22"/>
      <c r="J18" s="22"/>
      <c r="K18" s="22"/>
      <c r="L18" s="22"/>
      <c r="M18" s="22">
        <v>99792</v>
      </c>
      <c r="N18" s="23">
        <f t="shared" si="0"/>
        <v>99792</v>
      </c>
    </row>
    <row r="19" spans="1:14" x14ac:dyDescent="0.25">
      <c r="A19" s="34"/>
      <c r="B19" s="18" t="s">
        <v>220</v>
      </c>
      <c r="C19" s="25" t="s">
        <v>55</v>
      </c>
      <c r="D19" s="20"/>
      <c r="E19" s="20"/>
      <c r="F19" s="32">
        <v>52148</v>
      </c>
      <c r="G19" s="22"/>
      <c r="H19" s="22"/>
      <c r="I19" s="22">
        <v>2000</v>
      </c>
      <c r="J19" s="22">
        <v>2000</v>
      </c>
      <c r="K19" s="22"/>
      <c r="L19" s="22"/>
      <c r="M19" s="22"/>
      <c r="N19" s="23">
        <f t="shared" si="0"/>
        <v>2000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643426.4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544226.4</v>
      </c>
      <c r="H30" s="41"/>
      <c r="I30" s="23">
        <f>SUM(I6:I29)</f>
        <v>99200</v>
      </c>
      <c r="J30" s="23">
        <f>SUM(J6:J29)</f>
        <v>198630.39999999999</v>
      </c>
      <c r="K30" s="23">
        <f>SUM(K6:K29)</f>
        <v>145960</v>
      </c>
      <c r="L30" s="23">
        <f>SUM(L6:L29)</f>
        <v>0</v>
      </c>
      <c r="M30" s="23">
        <f>SUM(M6:M29)</f>
        <v>298836</v>
      </c>
      <c r="N30" s="23">
        <f t="shared" ref="N30" si="1">G30+I30</f>
        <v>643426.4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241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292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157680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40950.400000000001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198630.39999999999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21" sqref="G21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42018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221</v>
      </c>
      <c r="C6" s="28" t="s">
        <v>222</v>
      </c>
      <c r="D6" s="20">
        <v>42016</v>
      </c>
      <c r="E6" s="20">
        <v>42018</v>
      </c>
      <c r="F6" s="21">
        <v>52126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18" t="s">
        <v>223</v>
      </c>
      <c r="C7" s="25" t="s">
        <v>224</v>
      </c>
      <c r="D7" s="20">
        <v>42012</v>
      </c>
      <c r="E7" s="20">
        <v>42018</v>
      </c>
      <c r="F7" s="26">
        <v>52127</v>
      </c>
      <c r="G7" s="22">
        <v>322185.59999999998</v>
      </c>
      <c r="H7" s="22"/>
      <c r="I7" s="22"/>
      <c r="J7" s="22"/>
      <c r="K7" s="22">
        <v>322185.59999999998</v>
      </c>
      <c r="L7" s="22"/>
      <c r="M7" s="22"/>
      <c r="N7" s="23">
        <f t="shared" ref="N7:N28" si="0">G7+I7</f>
        <v>322185.59999999998</v>
      </c>
    </row>
    <row r="8" spans="1:14" x14ac:dyDescent="0.25">
      <c r="A8" s="27"/>
      <c r="B8" s="18" t="s">
        <v>225</v>
      </c>
      <c r="C8" s="28" t="s">
        <v>174</v>
      </c>
      <c r="D8" s="20">
        <v>42017</v>
      </c>
      <c r="E8" s="20">
        <v>42018</v>
      </c>
      <c r="F8" s="21">
        <v>52128</v>
      </c>
      <c r="G8" s="22">
        <v>464940</v>
      </c>
      <c r="H8" s="22"/>
      <c r="I8" s="22"/>
      <c r="J8" s="22"/>
      <c r="K8" s="22"/>
      <c r="L8" s="22"/>
      <c r="M8" s="22">
        <v>464940</v>
      </c>
      <c r="N8" s="23">
        <f t="shared" si="0"/>
        <v>464940</v>
      </c>
    </row>
    <row r="9" spans="1:14" x14ac:dyDescent="0.25">
      <c r="A9" s="27"/>
      <c r="B9" s="18" t="s">
        <v>226</v>
      </c>
      <c r="C9" s="28" t="s">
        <v>197</v>
      </c>
      <c r="D9" s="20">
        <v>42018</v>
      </c>
      <c r="E9" s="20">
        <v>42019</v>
      </c>
      <c r="F9" s="21">
        <v>52129</v>
      </c>
      <c r="G9" s="22">
        <v>40500</v>
      </c>
      <c r="H9" s="22"/>
      <c r="I9" s="22"/>
      <c r="J9" s="22"/>
      <c r="K9" s="22">
        <v>40500</v>
      </c>
      <c r="L9" s="22"/>
      <c r="M9" s="22"/>
      <c r="N9" s="23">
        <f t="shared" si="0"/>
        <v>40500</v>
      </c>
    </row>
    <row r="10" spans="1:14" x14ac:dyDescent="0.25">
      <c r="A10" s="27"/>
      <c r="B10" s="18" t="s">
        <v>227</v>
      </c>
      <c r="C10" s="19" t="s">
        <v>197</v>
      </c>
      <c r="D10" s="20">
        <v>42018</v>
      </c>
      <c r="E10" s="20">
        <v>42019</v>
      </c>
      <c r="F10" s="21">
        <v>52130</v>
      </c>
      <c r="G10" s="22">
        <v>30715.200000000001</v>
      </c>
      <c r="H10" s="22"/>
      <c r="I10" s="22"/>
      <c r="J10" s="22"/>
      <c r="K10" s="22">
        <v>30715.200000000001</v>
      </c>
      <c r="L10" s="22"/>
      <c r="M10" s="22"/>
      <c r="N10" s="23">
        <f t="shared" si="0"/>
        <v>30715.200000000001</v>
      </c>
    </row>
    <row r="11" spans="1:14" x14ac:dyDescent="0.25">
      <c r="A11" s="27"/>
      <c r="B11" s="18" t="s">
        <v>228</v>
      </c>
      <c r="C11" s="25" t="s">
        <v>91</v>
      </c>
      <c r="D11" s="20">
        <v>42018</v>
      </c>
      <c r="E11" s="20">
        <v>42019</v>
      </c>
      <c r="F11" s="21">
        <v>52131</v>
      </c>
      <c r="G11" s="22">
        <v>30715.200000000001</v>
      </c>
      <c r="H11" s="22"/>
      <c r="I11" s="22"/>
      <c r="J11" s="22"/>
      <c r="K11" s="22">
        <v>30715.200000000001</v>
      </c>
      <c r="L11" s="22"/>
      <c r="M11" s="22"/>
      <c r="N11" s="23">
        <f t="shared" si="0"/>
        <v>30715.200000000001</v>
      </c>
    </row>
    <row r="12" spans="1:14" x14ac:dyDescent="0.25">
      <c r="A12" s="27"/>
      <c r="B12" s="18" t="s">
        <v>226</v>
      </c>
      <c r="C12" s="25" t="s">
        <v>91</v>
      </c>
      <c r="D12" s="20">
        <v>42016</v>
      </c>
      <c r="E12" s="20">
        <v>42018</v>
      </c>
      <c r="F12" s="21">
        <v>52132</v>
      </c>
      <c r="G12" s="22">
        <v>67046.399999999994</v>
      </c>
      <c r="H12" s="22"/>
      <c r="I12" s="22"/>
      <c r="J12" s="22"/>
      <c r="K12" s="22">
        <v>67046.399999999994</v>
      </c>
      <c r="L12" s="22"/>
      <c r="M12" s="22"/>
      <c r="N12" s="23">
        <f t="shared" si="0"/>
        <v>67046.399999999994</v>
      </c>
    </row>
    <row r="13" spans="1:14" x14ac:dyDescent="0.25">
      <c r="A13" s="27"/>
      <c r="B13" s="29" t="s">
        <v>29</v>
      </c>
      <c r="C13" s="25" t="s">
        <v>98</v>
      </c>
      <c r="D13" s="20"/>
      <c r="E13" s="20"/>
      <c r="F13" s="30">
        <v>52133</v>
      </c>
      <c r="G13" s="22"/>
      <c r="H13" s="22" t="s">
        <v>106</v>
      </c>
      <c r="I13" s="22">
        <v>5000</v>
      </c>
      <c r="J13" s="22"/>
      <c r="K13" s="22"/>
      <c r="L13" s="22"/>
      <c r="M13" s="22"/>
      <c r="N13" s="23">
        <f>G13+I13</f>
        <v>5000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1037102.3999999999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1032102.3999999999</v>
      </c>
      <c r="H30" s="41"/>
      <c r="I30" s="23">
        <f>SUM(I6:I29)</f>
        <v>5000</v>
      </c>
      <c r="J30" s="23">
        <f>SUM(J6:J29)</f>
        <v>0</v>
      </c>
      <c r="K30" s="23">
        <f>SUM(K6:K29)</f>
        <v>491162.4</v>
      </c>
      <c r="L30" s="23">
        <f>SUM(L6:L29)</f>
        <v>76000</v>
      </c>
      <c r="M30" s="23">
        <f>SUM(M6:M29)</f>
        <v>464940</v>
      </c>
      <c r="N30" s="23">
        <f t="shared" ref="N30" si="1">G30+I30</f>
        <v>1037102.3999999999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5000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5000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14" sqref="G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467</v>
      </c>
      <c r="E3" s="97"/>
      <c r="F3" s="97"/>
      <c r="G3" s="86"/>
      <c r="H3" s="5"/>
      <c r="I3" s="1"/>
      <c r="J3" s="11"/>
      <c r="K3" s="12" t="s">
        <v>4</v>
      </c>
      <c r="L3" s="13">
        <v>42017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214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211</v>
      </c>
      <c r="C6" s="28" t="s">
        <v>212</v>
      </c>
      <c r="D6" s="20"/>
      <c r="E6" s="20"/>
      <c r="F6" s="21"/>
      <c r="G6" s="22"/>
      <c r="H6" s="22" t="s">
        <v>213</v>
      </c>
      <c r="I6" s="22">
        <v>55080</v>
      </c>
      <c r="J6" s="22">
        <v>55080</v>
      </c>
      <c r="K6" s="22"/>
      <c r="L6" s="22"/>
      <c r="M6" s="22"/>
      <c r="N6" s="23">
        <f>G6+I6</f>
        <v>55080</v>
      </c>
    </row>
    <row r="7" spans="1:14" x14ac:dyDescent="0.25">
      <c r="A7" s="24"/>
      <c r="B7" s="18" t="s">
        <v>216</v>
      </c>
      <c r="C7" s="25" t="s">
        <v>57</v>
      </c>
      <c r="D7" s="20">
        <v>42017</v>
      </c>
      <c r="E7" s="20">
        <v>42019</v>
      </c>
      <c r="F7" s="26">
        <v>52121</v>
      </c>
      <c r="G7" s="22">
        <v>95040</v>
      </c>
      <c r="H7" s="22"/>
      <c r="I7" s="22"/>
      <c r="J7" s="22"/>
      <c r="K7" s="22">
        <v>95040</v>
      </c>
      <c r="L7" s="22"/>
      <c r="M7" s="22"/>
      <c r="N7" s="23">
        <f t="shared" ref="N7:N28" si="0">G7+I7</f>
        <v>95040</v>
      </c>
    </row>
    <row r="8" spans="1:14" x14ac:dyDescent="0.25">
      <c r="A8" s="27"/>
      <c r="B8" s="18" t="s">
        <v>216</v>
      </c>
      <c r="C8" s="28" t="s">
        <v>30</v>
      </c>
      <c r="D8" s="20"/>
      <c r="E8" s="20"/>
      <c r="F8" s="21">
        <v>52122</v>
      </c>
      <c r="G8" s="22"/>
      <c r="H8" s="22" t="s">
        <v>217</v>
      </c>
      <c r="I8" s="22">
        <v>91800</v>
      </c>
      <c r="J8" s="22"/>
      <c r="K8" s="22">
        <v>91800</v>
      </c>
      <c r="L8" s="22"/>
      <c r="M8" s="22"/>
      <c r="N8" s="23">
        <f t="shared" si="0"/>
        <v>91800</v>
      </c>
    </row>
    <row r="9" spans="1:14" x14ac:dyDescent="0.25">
      <c r="A9" s="27"/>
      <c r="B9" s="18" t="s">
        <v>219</v>
      </c>
      <c r="C9" s="28" t="s">
        <v>218</v>
      </c>
      <c r="D9" s="20">
        <v>42017</v>
      </c>
      <c r="E9" s="20">
        <v>42018</v>
      </c>
      <c r="F9" s="21">
        <v>52123</v>
      </c>
      <c r="G9" s="22">
        <v>19000</v>
      </c>
      <c r="H9" s="22"/>
      <c r="I9" s="22"/>
      <c r="J9" s="22">
        <v>19000</v>
      </c>
      <c r="K9" s="22"/>
      <c r="L9" s="22"/>
      <c r="M9" s="22"/>
      <c r="N9" s="23">
        <f t="shared" si="0"/>
        <v>19000</v>
      </c>
    </row>
    <row r="10" spans="1:14" x14ac:dyDescent="0.25">
      <c r="A10" s="27"/>
      <c r="B10" s="18" t="s">
        <v>130</v>
      </c>
      <c r="C10" s="19" t="s">
        <v>127</v>
      </c>
      <c r="D10" s="20">
        <v>42017</v>
      </c>
      <c r="E10" s="20">
        <v>42018</v>
      </c>
      <c r="F10" s="21">
        <v>52124</v>
      </c>
      <c r="G10" s="22">
        <v>30100</v>
      </c>
      <c r="H10" s="22"/>
      <c r="I10" s="22"/>
      <c r="J10" s="22"/>
      <c r="K10" s="22">
        <v>30100</v>
      </c>
      <c r="L10" s="22"/>
      <c r="M10" s="22"/>
      <c r="N10" s="23">
        <f t="shared" si="0"/>
        <v>30100</v>
      </c>
    </row>
    <row r="11" spans="1:14" x14ac:dyDescent="0.25">
      <c r="A11" s="27"/>
      <c r="B11" s="18" t="s">
        <v>220</v>
      </c>
      <c r="C11" s="25" t="s">
        <v>55</v>
      </c>
      <c r="D11" s="20"/>
      <c r="E11" s="20"/>
      <c r="F11" s="21">
        <v>51125</v>
      </c>
      <c r="G11" s="22"/>
      <c r="H11" s="22"/>
      <c r="I11" s="22">
        <v>1800</v>
      </c>
      <c r="J11" s="22">
        <v>1800</v>
      </c>
      <c r="K11" s="22"/>
      <c r="L11" s="22"/>
      <c r="M11" s="22"/>
      <c r="N11" s="23">
        <f t="shared" si="0"/>
        <v>1800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292820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144140</v>
      </c>
      <c r="H30" s="41"/>
      <c r="I30" s="23">
        <f>SUM(I6:I29)</f>
        <v>148680</v>
      </c>
      <c r="J30" s="23">
        <f>SUM(J6:J29)</f>
        <v>75880</v>
      </c>
      <c r="K30" s="23">
        <f>SUM(K6:K29)</f>
        <v>216940</v>
      </c>
      <c r="L30" s="23">
        <f>SUM(L6:L29)</f>
        <v>0</v>
      </c>
      <c r="M30" s="23">
        <f>SUM(M6:M29)</f>
        <v>0</v>
      </c>
      <c r="N30" s="23">
        <f t="shared" ref="N30" si="1">G30+I30</f>
        <v>292820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215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92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49680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26200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75880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42017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207</v>
      </c>
      <c r="C6" s="28" t="s">
        <v>96</v>
      </c>
      <c r="D6" s="20">
        <v>42017</v>
      </c>
      <c r="E6" s="20">
        <v>42018</v>
      </c>
      <c r="F6" s="21">
        <v>52116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208</v>
      </c>
      <c r="C7" s="25" t="s">
        <v>91</v>
      </c>
      <c r="D7" s="20">
        <v>42014</v>
      </c>
      <c r="E7" s="20">
        <v>42018</v>
      </c>
      <c r="F7" s="26">
        <v>52117</v>
      </c>
      <c r="G7" s="22">
        <v>112255.2</v>
      </c>
      <c r="H7" s="22"/>
      <c r="I7" s="22"/>
      <c r="J7" s="22"/>
      <c r="K7" s="22">
        <v>112255.2</v>
      </c>
      <c r="L7" s="22"/>
      <c r="M7" s="22"/>
      <c r="N7" s="23">
        <f t="shared" ref="N7:N28" si="0">G7+I7</f>
        <v>112255.2</v>
      </c>
    </row>
    <row r="8" spans="1:14" x14ac:dyDescent="0.25">
      <c r="A8" s="27"/>
      <c r="B8" s="18" t="s">
        <v>209</v>
      </c>
      <c r="C8" s="28" t="s">
        <v>91</v>
      </c>
      <c r="D8" s="20">
        <v>42016</v>
      </c>
      <c r="E8" s="20">
        <v>42017</v>
      </c>
      <c r="F8" s="21">
        <v>52118</v>
      </c>
      <c r="G8" s="22">
        <v>22215.599999999999</v>
      </c>
      <c r="H8" s="22"/>
      <c r="I8" s="22"/>
      <c r="J8" s="22"/>
      <c r="K8" s="22">
        <v>22215.599999999999</v>
      </c>
      <c r="L8" s="22"/>
      <c r="M8" s="22"/>
      <c r="N8" s="23">
        <f t="shared" si="0"/>
        <v>22215.599999999999</v>
      </c>
    </row>
    <row r="9" spans="1:14" x14ac:dyDescent="0.25">
      <c r="A9" s="27"/>
      <c r="B9" s="18" t="s">
        <v>210</v>
      </c>
      <c r="C9" s="28" t="s">
        <v>91</v>
      </c>
      <c r="D9" s="20">
        <v>42016</v>
      </c>
      <c r="E9" s="20">
        <v>42017</v>
      </c>
      <c r="F9" s="21">
        <v>52119</v>
      </c>
      <c r="G9" s="22">
        <v>26200.799999999999</v>
      </c>
      <c r="H9" s="22"/>
      <c r="I9" s="22"/>
      <c r="J9" s="22"/>
      <c r="K9" s="22">
        <v>26200.799999999999</v>
      </c>
      <c r="L9" s="22"/>
      <c r="M9" s="22"/>
      <c r="N9" s="23">
        <f t="shared" si="0"/>
        <v>26200.799999999999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182671.6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182671.6</v>
      </c>
      <c r="H30" s="41"/>
      <c r="I30" s="23">
        <f>SUM(I6:I29)</f>
        <v>0</v>
      </c>
      <c r="J30" s="23">
        <f>SUM(J6:J29)</f>
        <v>0</v>
      </c>
      <c r="K30" s="23">
        <f>SUM(K6:K29)</f>
        <v>182671.6</v>
      </c>
      <c r="L30" s="23">
        <f>SUM(L6:L29)</f>
        <v>0</v>
      </c>
      <c r="M30" s="23">
        <f>SUM(M6:M29)</f>
        <v>0</v>
      </c>
      <c r="N30" s="23">
        <f t="shared" ref="N30" si="1">G30+I30</f>
        <v>182671.6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F44" sqref="F4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200</v>
      </c>
      <c r="E3" s="97"/>
      <c r="F3" s="97"/>
      <c r="G3" s="86"/>
      <c r="H3" s="5"/>
      <c r="I3" s="1"/>
      <c r="J3" s="11"/>
      <c r="K3" s="12" t="s">
        <v>4</v>
      </c>
      <c r="L3" s="13">
        <v>42016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202</v>
      </c>
      <c r="C6" s="28" t="s">
        <v>30</v>
      </c>
      <c r="D6" s="20"/>
      <c r="E6" s="20"/>
      <c r="F6" s="21">
        <v>52113</v>
      </c>
      <c r="G6" s="22"/>
      <c r="H6" s="22" t="s">
        <v>203</v>
      </c>
      <c r="I6" s="22">
        <v>25920</v>
      </c>
      <c r="J6" s="22">
        <v>25920</v>
      </c>
      <c r="K6" s="22"/>
      <c r="L6" s="22"/>
      <c r="M6" s="22"/>
      <c r="N6" s="23">
        <f>G6+I6</f>
        <v>25920</v>
      </c>
    </row>
    <row r="7" spans="1:14" x14ac:dyDescent="0.25">
      <c r="A7" s="24"/>
      <c r="B7" s="18" t="s">
        <v>204</v>
      </c>
      <c r="C7" s="25" t="s">
        <v>205</v>
      </c>
      <c r="D7" s="20">
        <v>42016</v>
      </c>
      <c r="E7" s="20">
        <v>42017</v>
      </c>
      <c r="F7" s="26">
        <v>52114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190</v>
      </c>
      <c r="C8" s="28" t="s">
        <v>30</v>
      </c>
      <c r="D8" s="20"/>
      <c r="E8" s="20"/>
      <c r="F8" s="21">
        <v>52115</v>
      </c>
      <c r="G8" s="22"/>
      <c r="H8" s="22" t="s">
        <v>206</v>
      </c>
      <c r="I8" s="22">
        <v>27000</v>
      </c>
      <c r="J8" s="22"/>
      <c r="K8" s="22">
        <v>27000</v>
      </c>
      <c r="L8" s="22"/>
      <c r="M8" s="22"/>
      <c r="N8" s="23">
        <f t="shared" si="0"/>
        <v>27000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71920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19000</v>
      </c>
      <c r="H30" s="41"/>
      <c r="I30" s="23">
        <f>SUM(I6:I29)</f>
        <v>52920</v>
      </c>
      <c r="J30" s="23">
        <f>SUM(J6:J29)</f>
        <v>25920</v>
      </c>
      <c r="K30" s="23">
        <f>SUM(K6:K29)</f>
        <v>46000</v>
      </c>
      <c r="L30" s="23">
        <f>SUM(L6:L29)</f>
        <v>0</v>
      </c>
      <c r="M30" s="23">
        <f>SUM(M6:M29)</f>
        <v>0</v>
      </c>
      <c r="N30" s="23">
        <f t="shared" ref="N30" si="1">G30+I30</f>
        <v>71920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201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25920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25920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2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456</v>
      </c>
      <c r="E3" s="97"/>
      <c r="F3" s="97"/>
      <c r="G3" s="86"/>
      <c r="H3" s="5"/>
      <c r="I3" s="1"/>
      <c r="J3" s="11"/>
      <c r="K3" s="12" t="s">
        <v>4</v>
      </c>
      <c r="L3" s="13">
        <v>42034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457</v>
      </c>
      <c r="C6" s="25" t="s">
        <v>336</v>
      </c>
      <c r="D6" s="20">
        <v>42032</v>
      </c>
      <c r="E6" s="20">
        <v>42034</v>
      </c>
      <c r="F6" s="26">
        <v>52332</v>
      </c>
      <c r="G6" s="22">
        <v>48000</v>
      </c>
      <c r="H6" s="22"/>
      <c r="I6" s="22"/>
      <c r="J6" s="22"/>
      <c r="K6" s="22">
        <v>48000</v>
      </c>
      <c r="L6" s="22"/>
      <c r="M6" s="22"/>
      <c r="N6" s="23">
        <f>G6+I6</f>
        <v>48000</v>
      </c>
    </row>
    <row r="7" spans="1:14" x14ac:dyDescent="0.25">
      <c r="A7" s="24"/>
      <c r="B7" s="18" t="s">
        <v>458</v>
      </c>
      <c r="C7" s="81" t="s">
        <v>336</v>
      </c>
      <c r="D7" s="20">
        <v>42033</v>
      </c>
      <c r="E7" s="20">
        <v>42034</v>
      </c>
      <c r="F7" s="21">
        <v>52333</v>
      </c>
      <c r="G7" s="22">
        <v>24000</v>
      </c>
      <c r="H7" s="22"/>
      <c r="I7" s="22"/>
      <c r="J7" s="22"/>
      <c r="K7" s="22">
        <v>24000</v>
      </c>
      <c r="L7" s="22"/>
      <c r="M7" s="22"/>
      <c r="N7" s="23">
        <f t="shared" ref="N7:N28" si="0">G7+I7</f>
        <v>24000</v>
      </c>
    </row>
    <row r="8" spans="1:14" x14ac:dyDescent="0.25">
      <c r="A8" s="27"/>
      <c r="B8" s="18" t="s">
        <v>458</v>
      </c>
      <c r="C8" s="28" t="s">
        <v>336</v>
      </c>
      <c r="D8" s="20">
        <v>42033</v>
      </c>
      <c r="E8" s="20">
        <v>42034</v>
      </c>
      <c r="F8" s="21">
        <v>52334</v>
      </c>
      <c r="G8" s="22">
        <v>24000</v>
      </c>
      <c r="H8" s="22"/>
      <c r="I8" s="22"/>
      <c r="J8" s="22"/>
      <c r="K8" s="22">
        <v>24000</v>
      </c>
      <c r="L8" s="22"/>
      <c r="M8" s="22"/>
      <c r="N8" s="23">
        <f t="shared" si="0"/>
        <v>24000</v>
      </c>
    </row>
    <row r="9" spans="1:14" x14ac:dyDescent="0.25">
      <c r="A9" s="27"/>
      <c r="B9" s="18" t="s">
        <v>459</v>
      </c>
      <c r="C9" s="28" t="s">
        <v>38</v>
      </c>
      <c r="D9" s="20">
        <v>42033</v>
      </c>
      <c r="E9" s="20">
        <v>42035</v>
      </c>
      <c r="F9" s="21">
        <v>52335</v>
      </c>
      <c r="G9" s="22">
        <v>46126.8</v>
      </c>
      <c r="H9" s="22"/>
      <c r="I9" s="22"/>
      <c r="J9" s="22"/>
      <c r="K9" s="22">
        <v>46126.8</v>
      </c>
      <c r="L9" s="22"/>
      <c r="M9" s="22"/>
      <c r="N9" s="23">
        <f t="shared" si="0"/>
        <v>46126.8</v>
      </c>
    </row>
    <row r="10" spans="1:14" x14ac:dyDescent="0.25">
      <c r="A10" s="27"/>
      <c r="B10" s="18" t="s">
        <v>460</v>
      </c>
      <c r="C10" s="25" t="s">
        <v>336</v>
      </c>
      <c r="D10" s="20">
        <v>42033</v>
      </c>
      <c r="E10" s="20">
        <v>42034</v>
      </c>
      <c r="F10" s="26">
        <v>52336</v>
      </c>
      <c r="G10" s="22">
        <v>24000</v>
      </c>
      <c r="H10" s="22"/>
      <c r="I10" s="22"/>
      <c r="J10" s="22"/>
      <c r="K10" s="22">
        <v>24000</v>
      </c>
      <c r="L10" s="22"/>
      <c r="M10" s="22"/>
      <c r="N10" s="23">
        <f t="shared" si="0"/>
        <v>24000</v>
      </c>
    </row>
    <row r="11" spans="1:14" x14ac:dyDescent="0.25">
      <c r="A11" s="27"/>
      <c r="B11" s="18" t="s">
        <v>461</v>
      </c>
      <c r="C11" s="25" t="s">
        <v>336</v>
      </c>
      <c r="D11" s="20">
        <v>42033</v>
      </c>
      <c r="E11" s="20">
        <v>42034</v>
      </c>
      <c r="F11" s="21">
        <v>52337</v>
      </c>
      <c r="G11" s="22">
        <v>24000</v>
      </c>
      <c r="H11" s="22"/>
      <c r="I11" s="22"/>
      <c r="J11" s="22"/>
      <c r="K11" s="22">
        <v>24000</v>
      </c>
      <c r="L11" s="22"/>
      <c r="M11" s="22"/>
      <c r="N11" s="23">
        <f t="shared" si="0"/>
        <v>24000</v>
      </c>
    </row>
    <row r="12" spans="1:14" x14ac:dyDescent="0.25">
      <c r="A12" s="27"/>
      <c r="B12" s="18" t="s">
        <v>76</v>
      </c>
      <c r="C12" s="28" t="s">
        <v>44</v>
      </c>
      <c r="D12" s="20"/>
      <c r="E12" s="20"/>
      <c r="F12" s="21">
        <v>52338</v>
      </c>
      <c r="G12" s="22"/>
      <c r="H12" s="22" t="s">
        <v>55</v>
      </c>
      <c r="I12" s="22">
        <v>2400</v>
      </c>
      <c r="J12" s="22">
        <v>2400</v>
      </c>
      <c r="K12" s="22"/>
      <c r="L12" s="22"/>
      <c r="M12" s="22"/>
      <c r="N12" s="23">
        <f t="shared" si="0"/>
        <v>2400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192526.8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190126.8</v>
      </c>
      <c r="H30" s="41"/>
      <c r="I30" s="23">
        <f>SUM(I6:I29)</f>
        <v>2400</v>
      </c>
      <c r="J30" s="23">
        <f>SUM(J6:J29)</f>
        <v>2400</v>
      </c>
      <c r="K30" s="23">
        <f>SUM(K6:K29)</f>
        <v>190126.8</v>
      </c>
      <c r="L30" s="23">
        <f>SUM(L6:L29)</f>
        <v>0</v>
      </c>
      <c r="M30" s="23">
        <f>SUM(M6:M29)</f>
        <v>0</v>
      </c>
      <c r="N30" s="23">
        <f t="shared" ref="N30" si="1">G30+I30</f>
        <v>192526.8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82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82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2400</v>
      </c>
      <c r="D36" s="1"/>
      <c r="E36" s="1"/>
      <c r="F36" s="82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2400</v>
      </c>
      <c r="D37" s="1"/>
      <c r="E37" s="1"/>
      <c r="F37" s="82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42016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86</v>
      </c>
      <c r="C6" s="28" t="s">
        <v>87</v>
      </c>
      <c r="D6" s="20">
        <v>42013</v>
      </c>
      <c r="E6" s="20">
        <v>42015</v>
      </c>
      <c r="F6" s="21">
        <v>52104</v>
      </c>
      <c r="G6" s="22">
        <v>516780</v>
      </c>
      <c r="H6" s="22"/>
      <c r="I6" s="22"/>
      <c r="J6" s="22"/>
      <c r="K6" s="22"/>
      <c r="L6" s="22"/>
      <c r="M6" s="22">
        <v>516780</v>
      </c>
      <c r="N6" s="23">
        <f>G6+I6</f>
        <v>516780</v>
      </c>
    </row>
    <row r="7" spans="1:14" x14ac:dyDescent="0.25">
      <c r="A7" s="24"/>
      <c r="B7" s="18" t="s">
        <v>191</v>
      </c>
      <c r="C7" s="25" t="s">
        <v>192</v>
      </c>
      <c r="D7" s="20">
        <v>42013</v>
      </c>
      <c r="E7" s="20">
        <v>42016</v>
      </c>
      <c r="F7" s="26">
        <v>52105</v>
      </c>
      <c r="G7" s="22">
        <v>57007.8</v>
      </c>
      <c r="H7" s="22"/>
      <c r="I7" s="22"/>
      <c r="J7" s="22"/>
      <c r="K7" s="22"/>
      <c r="L7" s="22"/>
      <c r="M7" s="22">
        <v>57007.8</v>
      </c>
      <c r="N7" s="23">
        <f t="shared" ref="N7:N28" si="0">G7+I7</f>
        <v>57007.8</v>
      </c>
    </row>
    <row r="8" spans="1:14" x14ac:dyDescent="0.25">
      <c r="A8" s="27"/>
      <c r="B8" s="18" t="s">
        <v>193</v>
      </c>
      <c r="C8" s="28" t="s">
        <v>96</v>
      </c>
      <c r="D8" s="20">
        <v>42016</v>
      </c>
      <c r="E8" s="20">
        <v>42017</v>
      </c>
      <c r="F8" s="21">
        <v>52106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7"/>
      <c r="B9" s="18" t="s">
        <v>194</v>
      </c>
      <c r="C9" s="28" t="s">
        <v>30</v>
      </c>
      <c r="D9" s="20">
        <v>42016</v>
      </c>
      <c r="E9" s="20">
        <v>42018</v>
      </c>
      <c r="F9" s="21">
        <v>52107</v>
      </c>
      <c r="G9" s="22">
        <v>142560</v>
      </c>
      <c r="H9" s="22"/>
      <c r="I9" s="22"/>
      <c r="J9" s="22"/>
      <c r="K9" s="22">
        <v>142560</v>
      </c>
      <c r="L9" s="22"/>
      <c r="M9" s="22"/>
      <c r="N9" s="23">
        <f t="shared" si="0"/>
        <v>142560</v>
      </c>
    </row>
    <row r="10" spans="1:14" x14ac:dyDescent="0.25">
      <c r="A10" s="27"/>
      <c r="B10" s="18" t="s">
        <v>195</v>
      </c>
      <c r="C10" s="19" t="s">
        <v>91</v>
      </c>
      <c r="D10" s="20">
        <v>42016</v>
      </c>
      <c r="E10" s="20">
        <v>42018</v>
      </c>
      <c r="F10" s="21">
        <v>52108</v>
      </c>
      <c r="G10" s="22">
        <v>65826</v>
      </c>
      <c r="H10" s="22"/>
      <c r="I10" s="22"/>
      <c r="J10" s="22"/>
      <c r="K10" s="22">
        <v>65826</v>
      </c>
      <c r="L10" s="22"/>
      <c r="M10" s="22"/>
      <c r="N10" s="23">
        <f t="shared" si="0"/>
        <v>65826</v>
      </c>
    </row>
    <row r="11" spans="1:14" x14ac:dyDescent="0.25">
      <c r="A11" s="27"/>
      <c r="B11" s="18" t="s">
        <v>196</v>
      </c>
      <c r="C11" s="25" t="s">
        <v>91</v>
      </c>
      <c r="D11" s="20">
        <v>42016</v>
      </c>
      <c r="E11" s="20">
        <v>42017</v>
      </c>
      <c r="F11" s="21">
        <v>52109</v>
      </c>
      <c r="G11" s="22">
        <v>37173.599999999999</v>
      </c>
      <c r="H11" s="22"/>
      <c r="I11" s="22"/>
      <c r="J11" s="22">
        <v>37173.599999999999</v>
      </c>
      <c r="K11" s="22"/>
      <c r="L11" s="22"/>
      <c r="M11" s="22"/>
      <c r="N11" s="23">
        <f t="shared" si="0"/>
        <v>37173.599999999999</v>
      </c>
    </row>
    <row r="12" spans="1:14" x14ac:dyDescent="0.25">
      <c r="A12" s="27"/>
      <c r="B12" s="18" t="s">
        <v>195</v>
      </c>
      <c r="C12" s="28" t="s">
        <v>197</v>
      </c>
      <c r="D12" s="20"/>
      <c r="E12" s="20"/>
      <c r="F12" s="21">
        <v>52110</v>
      </c>
      <c r="G12" s="22"/>
      <c r="H12" s="22" t="s">
        <v>198</v>
      </c>
      <c r="I12" s="22">
        <v>27000</v>
      </c>
      <c r="J12" s="22">
        <v>27000</v>
      </c>
      <c r="K12" s="22"/>
      <c r="L12" s="22"/>
      <c r="M12" s="22"/>
      <c r="N12" s="23">
        <f t="shared" si="0"/>
        <v>27000</v>
      </c>
    </row>
    <row r="13" spans="1:14" x14ac:dyDescent="0.25">
      <c r="A13" s="27"/>
      <c r="B13" s="29" t="s">
        <v>29</v>
      </c>
      <c r="C13" s="25" t="s">
        <v>98</v>
      </c>
      <c r="D13" s="20"/>
      <c r="E13" s="20"/>
      <c r="F13" s="30">
        <v>52111</v>
      </c>
      <c r="G13" s="22"/>
      <c r="H13" s="22" t="s">
        <v>106</v>
      </c>
      <c r="I13" s="22">
        <v>800</v>
      </c>
      <c r="J13" s="22">
        <v>800</v>
      </c>
      <c r="K13" s="22"/>
      <c r="L13" s="22"/>
      <c r="M13" s="22"/>
      <c r="N13" s="23">
        <f>G13+I13</f>
        <v>800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869147.4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841347.4</v>
      </c>
      <c r="H30" s="41"/>
      <c r="I30" s="23">
        <f>SUM(I6:I29)</f>
        <v>27800</v>
      </c>
      <c r="J30" s="23">
        <f>SUM(J6:J29)</f>
        <v>64973.599999999999</v>
      </c>
      <c r="K30" s="23">
        <f>SUM(K6:K29)</f>
        <v>230386</v>
      </c>
      <c r="L30" s="23">
        <f>SUM(L6:L29)</f>
        <v>0</v>
      </c>
      <c r="M30" s="23">
        <f>SUM(M6:M29)</f>
        <v>573787.80000000005</v>
      </c>
      <c r="N30" s="23">
        <f t="shared" ref="N30" si="1">G30+I30</f>
        <v>869147.4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199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120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64800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173.6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64973.599999999999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H13" sqref="H1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/>
      <c r="E3" s="97"/>
      <c r="F3" s="97"/>
      <c r="G3" s="86"/>
      <c r="H3" s="5"/>
      <c r="I3" s="1"/>
      <c r="J3" s="11"/>
      <c r="K3" s="12" t="s">
        <v>4</v>
      </c>
      <c r="L3" s="13">
        <v>42015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185</v>
      </c>
      <c r="C6" s="28" t="s">
        <v>38</v>
      </c>
      <c r="D6" s="20">
        <v>42015</v>
      </c>
      <c r="E6" s="20">
        <v>42019</v>
      </c>
      <c r="F6" s="21">
        <v>52099</v>
      </c>
      <c r="G6" s="22">
        <v>175543.2</v>
      </c>
      <c r="H6" s="22"/>
      <c r="I6" s="22"/>
      <c r="J6" s="22"/>
      <c r="K6" s="22">
        <v>175543.2</v>
      </c>
      <c r="L6" s="22"/>
      <c r="M6" s="22"/>
      <c r="N6" s="23">
        <f>G6+I6</f>
        <v>175543.2</v>
      </c>
    </row>
    <row r="7" spans="1:14" x14ac:dyDescent="0.25">
      <c r="A7" s="24"/>
      <c r="B7" s="18" t="s">
        <v>186</v>
      </c>
      <c r="C7" s="25" t="s">
        <v>30</v>
      </c>
      <c r="D7" s="20"/>
      <c r="E7" s="20"/>
      <c r="F7" s="26">
        <v>52100</v>
      </c>
      <c r="G7" s="22"/>
      <c r="H7" s="22" t="s">
        <v>187</v>
      </c>
      <c r="I7" s="22">
        <v>106920</v>
      </c>
      <c r="J7" s="22"/>
      <c r="K7" s="22">
        <v>106920</v>
      </c>
      <c r="L7" s="22"/>
      <c r="M7" s="22"/>
      <c r="N7" s="23">
        <f t="shared" ref="N7:N28" si="0">G7+I7</f>
        <v>106920</v>
      </c>
    </row>
    <row r="8" spans="1:14" x14ac:dyDescent="0.25">
      <c r="A8" s="27"/>
      <c r="B8" s="18" t="s">
        <v>186</v>
      </c>
      <c r="C8" s="28" t="s">
        <v>30</v>
      </c>
      <c r="D8" s="20"/>
      <c r="E8" s="20"/>
      <c r="F8" s="21">
        <v>52101</v>
      </c>
      <c r="G8" s="22"/>
      <c r="H8" s="22" t="s">
        <v>188</v>
      </c>
      <c r="I8" s="22">
        <v>97200</v>
      </c>
      <c r="J8" s="22"/>
      <c r="K8" s="22">
        <v>97200</v>
      </c>
      <c r="L8" s="22"/>
      <c r="M8" s="22"/>
      <c r="N8" s="23">
        <f t="shared" si="0"/>
        <v>97200</v>
      </c>
    </row>
    <row r="9" spans="1:14" x14ac:dyDescent="0.25">
      <c r="A9" s="27"/>
      <c r="B9" s="18" t="s">
        <v>186</v>
      </c>
      <c r="C9" s="28" t="s">
        <v>30</v>
      </c>
      <c r="D9" s="20"/>
      <c r="E9" s="20"/>
      <c r="F9" s="21">
        <v>52102</v>
      </c>
      <c r="G9" s="22"/>
      <c r="H9" s="22" t="s">
        <v>189</v>
      </c>
      <c r="I9" s="22">
        <v>86400</v>
      </c>
      <c r="J9" s="22"/>
      <c r="K9" s="22">
        <v>86400</v>
      </c>
      <c r="L9" s="22"/>
      <c r="M9" s="22"/>
      <c r="N9" s="23">
        <f t="shared" si="0"/>
        <v>86400</v>
      </c>
    </row>
    <row r="10" spans="1:14" x14ac:dyDescent="0.25">
      <c r="A10" s="27"/>
      <c r="B10" s="18" t="s">
        <v>190</v>
      </c>
      <c r="C10" s="19" t="s">
        <v>38</v>
      </c>
      <c r="D10" s="20">
        <v>42015</v>
      </c>
      <c r="E10" s="20">
        <v>42017</v>
      </c>
      <c r="F10" s="21">
        <v>52103</v>
      </c>
      <c r="G10" s="22">
        <v>70221.600000000006</v>
      </c>
      <c r="H10" s="22"/>
      <c r="I10" s="22"/>
      <c r="J10" s="22">
        <v>70221.600000000006</v>
      </c>
      <c r="K10" s="22"/>
      <c r="L10" s="22"/>
      <c r="M10" s="22"/>
      <c r="N10" s="23">
        <f t="shared" si="0"/>
        <v>70221.600000000006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536284.80000000005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245764.80000000002</v>
      </c>
      <c r="H30" s="41"/>
      <c r="I30" s="23">
        <f>SUM(I6:I29)</f>
        <v>290520</v>
      </c>
      <c r="J30" s="23">
        <f>SUM(J6:J29)</f>
        <v>70221.600000000006</v>
      </c>
      <c r="K30" s="23">
        <f>SUM(K6:K29)</f>
        <v>466063.2</v>
      </c>
      <c r="L30" s="23">
        <f>SUM(L6:L29)</f>
        <v>0</v>
      </c>
      <c r="M30" s="23">
        <f>SUM(M6:M29)</f>
        <v>0</v>
      </c>
      <c r="N30" s="23">
        <f t="shared" ref="N30" si="1">G30+I30</f>
        <v>536284.80000000005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70221.600000000006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70221.600000000006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23" sqref="F2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179</v>
      </c>
      <c r="E3" s="97"/>
      <c r="F3" s="97"/>
      <c r="G3" s="86"/>
      <c r="H3" s="5"/>
      <c r="I3" s="1"/>
      <c r="J3" s="11"/>
      <c r="K3" s="12" t="s">
        <v>4</v>
      </c>
      <c r="L3" s="13">
        <v>42015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183</v>
      </c>
      <c r="C6" s="28" t="s">
        <v>38</v>
      </c>
      <c r="D6" s="20">
        <v>42012</v>
      </c>
      <c r="E6" s="20">
        <v>42015</v>
      </c>
      <c r="F6" s="21">
        <v>52096</v>
      </c>
      <c r="G6" s="22">
        <v>98739</v>
      </c>
      <c r="H6" s="22"/>
      <c r="I6" s="22"/>
      <c r="J6" s="22"/>
      <c r="K6" s="22">
        <v>98739</v>
      </c>
      <c r="L6" s="22"/>
      <c r="M6" s="22"/>
      <c r="N6" s="23">
        <f>G6+I6</f>
        <v>98739</v>
      </c>
    </row>
    <row r="7" spans="1:14" x14ac:dyDescent="0.25">
      <c r="A7" s="24"/>
      <c r="B7" s="18" t="s">
        <v>183</v>
      </c>
      <c r="C7" s="25" t="s">
        <v>30</v>
      </c>
      <c r="D7" s="20">
        <v>42015</v>
      </c>
      <c r="E7" s="20">
        <v>42016</v>
      </c>
      <c r="F7" s="26">
        <v>52097</v>
      </c>
      <c r="G7" s="22">
        <v>32940</v>
      </c>
      <c r="H7" s="22"/>
      <c r="I7" s="22"/>
      <c r="J7" s="22"/>
      <c r="K7" s="22">
        <v>32940</v>
      </c>
      <c r="L7" s="22"/>
      <c r="M7" s="22"/>
      <c r="N7" s="23">
        <f t="shared" ref="N7:N28" si="0">G7+I7</f>
        <v>32940</v>
      </c>
    </row>
    <row r="8" spans="1:14" x14ac:dyDescent="0.25">
      <c r="A8" s="27"/>
      <c r="B8" s="18" t="s">
        <v>76</v>
      </c>
      <c r="C8" s="28" t="s">
        <v>44</v>
      </c>
      <c r="D8" s="20"/>
      <c r="E8" s="20"/>
      <c r="F8" s="21">
        <v>52098</v>
      </c>
      <c r="G8" s="22"/>
      <c r="H8" s="22" t="s">
        <v>184</v>
      </c>
      <c r="I8" s="22">
        <v>4000</v>
      </c>
      <c r="J8" s="22">
        <v>4000</v>
      </c>
      <c r="K8" s="22"/>
      <c r="L8" s="22"/>
      <c r="M8" s="22"/>
      <c r="N8" s="23">
        <f t="shared" si="0"/>
        <v>4000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135679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131679</v>
      </c>
      <c r="H30" s="41"/>
      <c r="I30" s="23">
        <f>SUM(I6:I29)</f>
        <v>4000</v>
      </c>
      <c r="J30" s="23">
        <f>SUM(J6:J29)</f>
        <v>4000</v>
      </c>
      <c r="K30" s="23">
        <f>SUM(K6:K29)</f>
        <v>131679</v>
      </c>
      <c r="L30" s="23">
        <f>SUM(L6:L29)</f>
        <v>0</v>
      </c>
      <c r="M30" s="23">
        <f>SUM(M6:M29)</f>
        <v>0</v>
      </c>
      <c r="N30" s="23">
        <f t="shared" ref="N30" si="1">G30+I30</f>
        <v>135679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4000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179</v>
      </c>
      <c r="E3" s="97"/>
      <c r="F3" s="97"/>
      <c r="G3" s="86"/>
      <c r="H3" s="5"/>
      <c r="I3" s="1"/>
      <c r="J3" s="11"/>
      <c r="K3" s="12" t="s">
        <v>4</v>
      </c>
      <c r="L3" s="13">
        <v>42014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180</v>
      </c>
      <c r="C6" s="28" t="s">
        <v>181</v>
      </c>
      <c r="D6" s="20">
        <v>42014</v>
      </c>
      <c r="E6" s="20">
        <v>42015</v>
      </c>
      <c r="F6" s="21">
        <v>52094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182</v>
      </c>
      <c r="C7" s="25" t="s">
        <v>44</v>
      </c>
      <c r="D7" s="20">
        <v>42014</v>
      </c>
      <c r="E7" s="20">
        <v>42015</v>
      </c>
      <c r="F7" s="26">
        <v>52095</v>
      </c>
      <c r="G7" s="22">
        <v>36720</v>
      </c>
      <c r="H7" s="22"/>
      <c r="I7" s="22"/>
      <c r="J7" s="22"/>
      <c r="K7" s="22">
        <v>36720</v>
      </c>
      <c r="L7" s="22"/>
      <c r="M7" s="22"/>
      <c r="N7" s="23">
        <f t="shared" ref="N7:N28" si="0">G7+I7</f>
        <v>36720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55720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55720</v>
      </c>
      <c r="H30" s="41"/>
      <c r="I30" s="23">
        <f>SUM(I6:I29)</f>
        <v>0</v>
      </c>
      <c r="J30" s="23">
        <f>SUM(J6:J29)</f>
        <v>0</v>
      </c>
      <c r="K30" s="23">
        <f>SUM(K6:K29)</f>
        <v>55720</v>
      </c>
      <c r="L30" s="23">
        <f>SUM(L6:L29)</f>
        <v>0</v>
      </c>
      <c r="M30" s="23">
        <f>SUM(M6:M29)</f>
        <v>0</v>
      </c>
      <c r="N30" s="23">
        <f t="shared" ref="N30" si="1">G30+I30</f>
        <v>55720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178</v>
      </c>
      <c r="E3" s="97"/>
      <c r="F3" s="97"/>
      <c r="G3" s="86"/>
      <c r="H3" s="5"/>
      <c r="I3" s="1"/>
      <c r="J3" s="11"/>
      <c r="K3" s="12" t="s">
        <v>4</v>
      </c>
      <c r="L3" s="13">
        <v>42014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172</v>
      </c>
      <c r="C6" s="28" t="s">
        <v>96</v>
      </c>
      <c r="D6" s="20">
        <v>42013</v>
      </c>
      <c r="E6" s="20">
        <v>42014</v>
      </c>
      <c r="F6" s="21">
        <v>52090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173</v>
      </c>
      <c r="C7" s="25" t="s">
        <v>174</v>
      </c>
      <c r="D7" s="20">
        <v>42012</v>
      </c>
      <c r="E7" s="20">
        <v>42014</v>
      </c>
      <c r="F7" s="26">
        <v>52091</v>
      </c>
      <c r="G7" s="22">
        <v>498204</v>
      </c>
      <c r="H7" s="22"/>
      <c r="I7" s="22"/>
      <c r="J7" s="22"/>
      <c r="K7" s="22"/>
      <c r="L7" s="22"/>
      <c r="M7" s="22">
        <v>498204</v>
      </c>
      <c r="N7" s="23">
        <f t="shared" ref="N7:N28" si="0">G7+I7</f>
        <v>498204</v>
      </c>
    </row>
    <row r="8" spans="1:14" x14ac:dyDescent="0.25">
      <c r="A8" s="27"/>
      <c r="B8" s="18" t="s">
        <v>175</v>
      </c>
      <c r="C8" s="28" t="s">
        <v>98</v>
      </c>
      <c r="D8" s="20">
        <v>42012</v>
      </c>
      <c r="E8" s="20">
        <v>42014</v>
      </c>
      <c r="F8" s="21">
        <v>52092</v>
      </c>
      <c r="G8" s="22">
        <v>98928</v>
      </c>
      <c r="H8" s="22"/>
      <c r="I8" s="22"/>
      <c r="J8" s="22"/>
      <c r="K8" s="22">
        <v>98928</v>
      </c>
      <c r="L8" s="22"/>
      <c r="M8" s="22"/>
      <c r="N8" s="23">
        <f t="shared" si="0"/>
        <v>98928</v>
      </c>
    </row>
    <row r="9" spans="1:14" x14ac:dyDescent="0.25">
      <c r="A9" s="27"/>
      <c r="B9" s="18" t="s">
        <v>176</v>
      </c>
      <c r="C9" s="28" t="s">
        <v>177</v>
      </c>
      <c r="D9" s="20">
        <v>42013</v>
      </c>
      <c r="E9" s="20">
        <v>42014</v>
      </c>
      <c r="F9" s="21">
        <v>52093</v>
      </c>
      <c r="G9" s="22">
        <v>57240</v>
      </c>
      <c r="H9" s="22"/>
      <c r="I9" s="22"/>
      <c r="J9" s="22"/>
      <c r="K9" s="22"/>
      <c r="L9" s="22"/>
      <c r="M9" s="22">
        <v>57240</v>
      </c>
      <c r="N9" s="23">
        <f t="shared" si="0"/>
        <v>57240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673372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673372</v>
      </c>
      <c r="H30" s="41"/>
      <c r="I30" s="23">
        <f>SUM(I6:I29)</f>
        <v>0</v>
      </c>
      <c r="J30" s="23">
        <f>SUM(J6:J29)</f>
        <v>0</v>
      </c>
      <c r="K30" s="23">
        <f>SUM(K6:K29)</f>
        <v>117928</v>
      </c>
      <c r="L30" s="23">
        <f>SUM(L6:L29)</f>
        <v>0</v>
      </c>
      <c r="M30" s="23">
        <f>SUM(M6:M29)</f>
        <v>555444</v>
      </c>
      <c r="N30" s="23">
        <f t="shared" ref="N30" si="1">G30+I30</f>
        <v>673372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42013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167</v>
      </c>
      <c r="C6" s="28" t="s">
        <v>38</v>
      </c>
      <c r="D6" s="20">
        <v>42013</v>
      </c>
      <c r="E6" s="20">
        <v>42016</v>
      </c>
      <c r="F6" s="21">
        <v>52085</v>
      </c>
      <c r="G6" s="22">
        <v>131657.4</v>
      </c>
      <c r="H6" s="22"/>
      <c r="I6" s="22"/>
      <c r="J6" s="22"/>
      <c r="K6" s="22">
        <v>131657.4</v>
      </c>
      <c r="L6" s="22"/>
      <c r="M6" s="22"/>
      <c r="N6" s="23">
        <f>G6+I6</f>
        <v>131657.4</v>
      </c>
    </row>
    <row r="7" spans="1:14" x14ac:dyDescent="0.25">
      <c r="A7" s="24"/>
      <c r="B7" s="18" t="s">
        <v>168</v>
      </c>
      <c r="C7" s="25" t="s">
        <v>57</v>
      </c>
      <c r="D7" s="20">
        <v>42013</v>
      </c>
      <c r="E7" s="20">
        <v>42018</v>
      </c>
      <c r="F7" s="26">
        <v>52086</v>
      </c>
      <c r="G7" s="22">
        <v>268488</v>
      </c>
      <c r="H7" s="22"/>
      <c r="I7" s="22"/>
      <c r="J7" s="22"/>
      <c r="K7" s="22">
        <v>268488</v>
      </c>
      <c r="L7" s="22"/>
      <c r="M7" s="22"/>
      <c r="N7" s="23">
        <f t="shared" ref="N7:N28" si="0">G7+I7</f>
        <v>268488</v>
      </c>
    </row>
    <row r="8" spans="1:14" x14ac:dyDescent="0.25">
      <c r="A8" s="27"/>
      <c r="B8" s="18" t="s">
        <v>169</v>
      </c>
      <c r="C8" s="28" t="s">
        <v>30</v>
      </c>
      <c r="D8" s="20">
        <v>42008</v>
      </c>
      <c r="E8" s="20">
        <v>42014</v>
      </c>
      <c r="F8" s="21">
        <v>52087</v>
      </c>
      <c r="G8" s="22">
        <v>200880</v>
      </c>
      <c r="H8" s="22"/>
      <c r="I8" s="22"/>
      <c r="J8" s="22"/>
      <c r="K8" s="22">
        <v>200880</v>
      </c>
      <c r="L8" s="22"/>
      <c r="M8" s="22"/>
      <c r="N8" s="23">
        <f t="shared" si="0"/>
        <v>200880</v>
      </c>
    </row>
    <row r="9" spans="1:14" x14ac:dyDescent="0.25">
      <c r="A9" s="27"/>
      <c r="B9" s="18" t="s">
        <v>171</v>
      </c>
      <c r="C9" s="28" t="s">
        <v>44</v>
      </c>
      <c r="D9" s="20"/>
      <c r="E9" s="20"/>
      <c r="F9" s="21">
        <v>52089</v>
      </c>
      <c r="G9" s="22"/>
      <c r="H9" s="22" t="s">
        <v>55</v>
      </c>
      <c r="I9" s="22">
        <v>1800</v>
      </c>
      <c r="J9" s="22">
        <v>1800</v>
      </c>
      <c r="K9" s="22"/>
      <c r="L9" s="22"/>
      <c r="M9" s="22"/>
      <c r="N9" s="23">
        <f t="shared" si="0"/>
        <v>1800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602825.4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601025.4</v>
      </c>
      <c r="H30" s="41"/>
      <c r="I30" s="23">
        <f>SUM(I6:I29)</f>
        <v>1800</v>
      </c>
      <c r="J30" s="23">
        <f>SUM(J6:J29)</f>
        <v>1800</v>
      </c>
      <c r="K30" s="23">
        <f>SUM(K6:K29)</f>
        <v>601025.4</v>
      </c>
      <c r="L30" s="23">
        <f>SUM(L6:L29)</f>
        <v>0</v>
      </c>
      <c r="M30" s="23">
        <f>SUM(M6:M29)</f>
        <v>0</v>
      </c>
      <c r="N30" s="23">
        <f t="shared" ref="N30" si="1">G30+I30</f>
        <v>602825.4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170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1800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1800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48" sqref="E4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42013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164</v>
      </c>
      <c r="C6" s="28" t="s">
        <v>96</v>
      </c>
      <c r="D6" s="20">
        <v>42011</v>
      </c>
      <c r="E6" s="20">
        <v>42013</v>
      </c>
      <c r="F6" s="21">
        <v>52081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18" t="s">
        <v>164</v>
      </c>
      <c r="C7" s="25" t="s">
        <v>96</v>
      </c>
      <c r="D7" s="20">
        <v>42011</v>
      </c>
      <c r="E7" s="20">
        <v>42013</v>
      </c>
      <c r="F7" s="26">
        <v>52082</v>
      </c>
      <c r="G7" s="22">
        <v>32000</v>
      </c>
      <c r="H7" s="22"/>
      <c r="I7" s="22"/>
      <c r="J7" s="22"/>
      <c r="K7" s="22">
        <v>32000</v>
      </c>
      <c r="L7" s="22"/>
      <c r="M7" s="22"/>
      <c r="N7" s="23">
        <f t="shared" ref="N7:N28" si="0">G7+I7</f>
        <v>32000</v>
      </c>
    </row>
    <row r="8" spans="1:14" x14ac:dyDescent="0.25">
      <c r="A8" s="27"/>
      <c r="B8" s="18" t="s">
        <v>165</v>
      </c>
      <c r="C8" s="28" t="s">
        <v>91</v>
      </c>
      <c r="D8" s="20">
        <v>42013</v>
      </c>
      <c r="E8" s="20">
        <v>42015</v>
      </c>
      <c r="F8" s="21">
        <v>52083</v>
      </c>
      <c r="G8" s="22">
        <v>95914.8</v>
      </c>
      <c r="H8" s="22"/>
      <c r="I8" s="22"/>
      <c r="J8" s="22"/>
      <c r="K8" s="22">
        <v>95914.8</v>
      </c>
      <c r="L8" s="22"/>
      <c r="M8" s="22"/>
      <c r="N8" s="23">
        <f t="shared" si="0"/>
        <v>95914.8</v>
      </c>
    </row>
    <row r="9" spans="1:14" x14ac:dyDescent="0.25">
      <c r="A9" s="27"/>
      <c r="B9" s="18" t="s">
        <v>166</v>
      </c>
      <c r="C9" s="28" t="s">
        <v>98</v>
      </c>
      <c r="D9" s="20"/>
      <c r="E9" s="20"/>
      <c r="F9" s="21">
        <v>52084</v>
      </c>
      <c r="G9" s="22"/>
      <c r="H9" s="22" t="s">
        <v>106</v>
      </c>
      <c r="I9" s="22">
        <v>1600</v>
      </c>
      <c r="J9" s="22">
        <v>1600</v>
      </c>
      <c r="K9" s="22"/>
      <c r="L9" s="22"/>
      <c r="M9" s="22"/>
      <c r="N9" s="23">
        <f t="shared" si="0"/>
        <v>1600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161514.79999999999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159914.79999999999</v>
      </c>
      <c r="H30" s="41"/>
      <c r="I30" s="23">
        <f>SUM(I6:I29)</f>
        <v>1600</v>
      </c>
      <c r="J30" s="23">
        <f>SUM(J6:J29)</f>
        <v>33600</v>
      </c>
      <c r="K30" s="23">
        <f>SUM(K6:K29)</f>
        <v>127914.8</v>
      </c>
      <c r="L30" s="23">
        <f>SUM(L6:L29)</f>
        <v>0</v>
      </c>
      <c r="M30" s="23">
        <f>SUM(M6:M29)</f>
        <v>0</v>
      </c>
      <c r="N30" s="23">
        <f t="shared" ref="N30" si="1">G30+I30</f>
        <v>161514.79999999999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33600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33600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159</v>
      </c>
      <c r="E3" s="97"/>
      <c r="F3" s="97"/>
      <c r="G3" s="86"/>
      <c r="H3" s="5"/>
      <c r="I3" s="1"/>
      <c r="J3" s="11"/>
      <c r="K3" s="12" t="s">
        <v>4</v>
      </c>
      <c r="L3" s="13">
        <v>42012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160</v>
      </c>
      <c r="C6" s="28" t="s">
        <v>96</v>
      </c>
      <c r="D6" s="20">
        <v>42012</v>
      </c>
      <c r="E6" s="20">
        <v>42013</v>
      </c>
      <c r="F6" s="21">
        <v>52077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161</v>
      </c>
      <c r="C7" s="25" t="s">
        <v>96</v>
      </c>
      <c r="D7" s="20">
        <v>42012</v>
      </c>
      <c r="E7" s="20">
        <v>42013</v>
      </c>
      <c r="F7" s="26">
        <v>52078</v>
      </c>
      <c r="G7" s="22">
        <v>30100</v>
      </c>
      <c r="H7" s="22"/>
      <c r="I7" s="22"/>
      <c r="J7" s="22"/>
      <c r="K7" s="22">
        <v>30100</v>
      </c>
      <c r="L7" s="22"/>
      <c r="M7" s="22"/>
      <c r="N7" s="23">
        <f t="shared" ref="N7:N28" si="0">G7+I7</f>
        <v>30100</v>
      </c>
    </row>
    <row r="8" spans="1:14" x14ac:dyDescent="0.25">
      <c r="A8" s="27"/>
      <c r="B8" s="18" t="s">
        <v>162</v>
      </c>
      <c r="C8" s="28" t="s">
        <v>96</v>
      </c>
      <c r="D8" s="20">
        <v>42012</v>
      </c>
      <c r="E8" s="20">
        <v>42013</v>
      </c>
      <c r="F8" s="21">
        <v>52079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7"/>
      <c r="B9" s="18" t="s">
        <v>163</v>
      </c>
      <c r="C9" s="28" t="s">
        <v>98</v>
      </c>
      <c r="D9" s="20">
        <v>42012</v>
      </c>
      <c r="E9" s="20">
        <v>42013</v>
      </c>
      <c r="F9" s="21">
        <v>52080</v>
      </c>
      <c r="G9" s="22">
        <v>33480</v>
      </c>
      <c r="H9" s="22"/>
      <c r="I9" s="22"/>
      <c r="J9" s="22"/>
      <c r="K9" s="22">
        <v>33480</v>
      </c>
      <c r="L9" s="22"/>
      <c r="M9" s="22"/>
      <c r="N9" s="23">
        <f t="shared" si="0"/>
        <v>33480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101580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101580</v>
      </c>
      <c r="H30" s="41"/>
      <c r="I30" s="23">
        <f>SUM(I6:I29)</f>
        <v>0</v>
      </c>
      <c r="J30" s="23">
        <f>SUM(J6:J29)</f>
        <v>19000</v>
      </c>
      <c r="K30" s="23">
        <f>SUM(K6:K29)</f>
        <v>82580</v>
      </c>
      <c r="L30" s="23">
        <f>SUM(L6:L29)</f>
        <v>0</v>
      </c>
      <c r="M30" s="23">
        <f>SUM(M6:M29)</f>
        <v>0</v>
      </c>
      <c r="N30" s="23">
        <f t="shared" ref="N30" si="1">G30+I30</f>
        <v>101580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19000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19000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8" sqref="G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124</v>
      </c>
      <c r="E3" s="97"/>
      <c r="F3" s="97"/>
      <c r="G3" s="86"/>
      <c r="H3" s="5"/>
      <c r="I3" s="1"/>
      <c r="J3" s="11"/>
      <c r="K3" s="12" t="s">
        <v>4</v>
      </c>
      <c r="L3" s="13">
        <v>42012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153</v>
      </c>
      <c r="C6" s="28" t="s">
        <v>37</v>
      </c>
      <c r="D6" s="20">
        <v>42011</v>
      </c>
      <c r="E6" s="20">
        <v>42012</v>
      </c>
      <c r="F6" s="21">
        <v>52072</v>
      </c>
      <c r="G6" s="22">
        <v>19000</v>
      </c>
      <c r="H6" s="22"/>
      <c r="I6" s="22"/>
      <c r="J6" s="22">
        <v>19000</v>
      </c>
      <c r="K6" s="22"/>
      <c r="L6" s="22"/>
      <c r="M6" s="22"/>
      <c r="N6" s="23">
        <f>G6+I6</f>
        <v>19000</v>
      </c>
    </row>
    <row r="7" spans="1:14" x14ac:dyDescent="0.25">
      <c r="A7" s="24"/>
      <c r="B7" s="18" t="s">
        <v>154</v>
      </c>
      <c r="C7" s="25" t="s">
        <v>44</v>
      </c>
      <c r="D7" s="20">
        <v>42012</v>
      </c>
      <c r="E7" s="20">
        <v>42013</v>
      </c>
      <c r="F7" s="26">
        <v>52073</v>
      </c>
      <c r="G7" s="22">
        <v>38016</v>
      </c>
      <c r="H7" s="22"/>
      <c r="I7" s="22"/>
      <c r="J7" s="22"/>
      <c r="K7" s="22">
        <v>38016</v>
      </c>
      <c r="L7" s="22"/>
      <c r="M7" s="22"/>
      <c r="N7" s="23">
        <f t="shared" ref="N7:N28" si="0">G7+I7</f>
        <v>38016</v>
      </c>
    </row>
    <row r="8" spans="1:14" x14ac:dyDescent="0.25">
      <c r="A8" s="27"/>
      <c r="B8" s="18" t="s">
        <v>134</v>
      </c>
      <c r="C8" s="28" t="s">
        <v>44</v>
      </c>
      <c r="D8" s="20">
        <v>42011</v>
      </c>
      <c r="E8" s="20">
        <v>42012</v>
      </c>
      <c r="F8" s="21">
        <v>52074</v>
      </c>
      <c r="G8" s="22">
        <v>21000</v>
      </c>
      <c r="H8" s="22"/>
      <c r="I8" s="22"/>
      <c r="J8" s="22"/>
      <c r="K8" s="22">
        <v>21000</v>
      </c>
      <c r="L8" s="22"/>
      <c r="M8" s="22"/>
      <c r="N8" s="23">
        <f t="shared" si="0"/>
        <v>21000</v>
      </c>
    </row>
    <row r="9" spans="1:14" x14ac:dyDescent="0.25">
      <c r="A9" s="27"/>
      <c r="B9" s="18" t="s">
        <v>155</v>
      </c>
      <c r="C9" s="28" t="s">
        <v>156</v>
      </c>
      <c r="D9" s="20">
        <v>42012</v>
      </c>
      <c r="E9" s="20">
        <v>42013</v>
      </c>
      <c r="F9" s="21">
        <v>52075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7"/>
      <c r="B10" s="18" t="s">
        <v>157</v>
      </c>
      <c r="C10" s="19" t="s">
        <v>158</v>
      </c>
      <c r="D10" s="20">
        <v>42012</v>
      </c>
      <c r="E10" s="20">
        <v>42013</v>
      </c>
      <c r="F10" s="21">
        <v>52076</v>
      </c>
      <c r="G10" s="22">
        <v>30100</v>
      </c>
      <c r="H10" s="22"/>
      <c r="I10" s="22"/>
      <c r="J10" s="22">
        <v>30100</v>
      </c>
      <c r="K10" s="22"/>
      <c r="L10" s="22"/>
      <c r="M10" s="22"/>
      <c r="N10" s="23">
        <f t="shared" si="0"/>
        <v>30100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127116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127116</v>
      </c>
      <c r="H30" s="41"/>
      <c r="I30" s="23">
        <f>SUM(I6:I29)</f>
        <v>0</v>
      </c>
      <c r="J30" s="23">
        <f>SUM(J6:J29)</f>
        <v>49100</v>
      </c>
      <c r="K30" s="23">
        <f>SUM(K6:K29)</f>
        <v>78016</v>
      </c>
      <c r="L30" s="23">
        <f>SUM(L6:L29)</f>
        <v>0</v>
      </c>
      <c r="M30" s="23">
        <f>SUM(M6:M29)</f>
        <v>0</v>
      </c>
      <c r="N30" s="23">
        <f t="shared" ref="N30" si="1">G30+I30</f>
        <v>127116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152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49100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49100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/>
      <c r="E3" s="97"/>
      <c r="F3" s="97"/>
      <c r="G3" s="86"/>
      <c r="H3" s="5"/>
      <c r="I3" s="1"/>
      <c r="J3" s="11"/>
      <c r="K3" s="12" t="s">
        <v>4</v>
      </c>
      <c r="L3" s="13">
        <v>42011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142</v>
      </c>
      <c r="C6" s="28" t="s">
        <v>30</v>
      </c>
      <c r="D6" s="20">
        <v>42009</v>
      </c>
      <c r="E6" s="20">
        <v>42010</v>
      </c>
      <c r="F6" s="21">
        <v>52063</v>
      </c>
      <c r="G6" s="22">
        <v>50976</v>
      </c>
      <c r="H6" s="22"/>
      <c r="I6" s="22"/>
      <c r="J6" s="22"/>
      <c r="K6" s="22">
        <v>50976</v>
      </c>
      <c r="L6" s="22"/>
      <c r="M6" s="22"/>
      <c r="N6" s="23">
        <f>G6+I6</f>
        <v>50976</v>
      </c>
    </row>
    <row r="7" spans="1:14" x14ac:dyDescent="0.25">
      <c r="A7" s="24"/>
      <c r="B7" s="18" t="s">
        <v>143</v>
      </c>
      <c r="C7" s="25" t="s">
        <v>96</v>
      </c>
      <c r="D7" s="20">
        <v>42011</v>
      </c>
      <c r="E7" s="20">
        <v>42012</v>
      </c>
      <c r="F7" s="26">
        <v>52064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7"/>
      <c r="B8" s="18" t="s">
        <v>144</v>
      </c>
      <c r="C8" s="28" t="s">
        <v>145</v>
      </c>
      <c r="D8" s="20">
        <v>42011</v>
      </c>
      <c r="E8" s="20">
        <v>42012</v>
      </c>
      <c r="F8" s="21">
        <v>52065</v>
      </c>
      <c r="G8" s="22">
        <v>47520</v>
      </c>
      <c r="H8" s="22"/>
      <c r="I8" s="22"/>
      <c r="J8" s="22"/>
      <c r="K8" s="22">
        <v>47520</v>
      </c>
      <c r="L8" s="22"/>
      <c r="M8" s="22"/>
      <c r="N8" s="23">
        <f t="shared" si="0"/>
        <v>47520</v>
      </c>
    </row>
    <row r="9" spans="1:14" x14ac:dyDescent="0.25">
      <c r="A9" s="27"/>
      <c r="B9" s="18" t="s">
        <v>146</v>
      </c>
      <c r="C9" s="28" t="s">
        <v>147</v>
      </c>
      <c r="D9" s="20">
        <v>42011</v>
      </c>
      <c r="E9" s="20">
        <v>42013</v>
      </c>
      <c r="F9" s="21">
        <v>52066</v>
      </c>
      <c r="G9" s="22">
        <v>201690</v>
      </c>
      <c r="H9" s="22"/>
      <c r="I9" s="22"/>
      <c r="J9" s="22"/>
      <c r="K9" s="22">
        <v>201690</v>
      </c>
      <c r="L9" s="22"/>
      <c r="M9" s="22"/>
      <c r="N9" s="23">
        <f t="shared" si="0"/>
        <v>201690</v>
      </c>
    </row>
    <row r="10" spans="1:14" x14ac:dyDescent="0.25">
      <c r="A10" s="27"/>
      <c r="B10" s="18" t="s">
        <v>148</v>
      </c>
      <c r="C10" s="19" t="s">
        <v>149</v>
      </c>
      <c r="D10" s="20">
        <v>42011</v>
      </c>
      <c r="E10" s="20">
        <v>42014</v>
      </c>
      <c r="F10" s="21">
        <v>52067</v>
      </c>
      <c r="G10" s="22">
        <v>161092.79999999999</v>
      </c>
      <c r="H10" s="22"/>
      <c r="I10" s="22"/>
      <c r="J10" s="22"/>
      <c r="K10" s="22">
        <v>161092.79999999999</v>
      </c>
      <c r="L10" s="22"/>
      <c r="M10" s="22"/>
      <c r="N10" s="23">
        <f t="shared" si="0"/>
        <v>161092.79999999999</v>
      </c>
    </row>
    <row r="11" spans="1:14" x14ac:dyDescent="0.25">
      <c r="A11" s="27"/>
      <c r="B11" s="18" t="s">
        <v>150</v>
      </c>
      <c r="C11" s="25" t="s">
        <v>96</v>
      </c>
      <c r="D11" s="20">
        <v>42011</v>
      </c>
      <c r="E11" s="20">
        <v>42012</v>
      </c>
      <c r="F11" s="21">
        <v>52068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 t="shared" si="0"/>
        <v>19000</v>
      </c>
    </row>
    <row r="12" spans="1:14" x14ac:dyDescent="0.25">
      <c r="A12" s="27"/>
      <c r="B12" s="18" t="s">
        <v>151</v>
      </c>
      <c r="C12" s="28" t="s">
        <v>96</v>
      </c>
      <c r="D12" s="20">
        <v>42011</v>
      </c>
      <c r="E12" s="20">
        <v>42012</v>
      </c>
      <c r="F12" s="21">
        <v>52069</v>
      </c>
      <c r="G12" s="22">
        <v>22000</v>
      </c>
      <c r="H12" s="22"/>
      <c r="I12" s="22"/>
      <c r="J12" s="22"/>
      <c r="K12" s="22">
        <v>22000</v>
      </c>
      <c r="L12" s="22"/>
      <c r="M12" s="22"/>
      <c r="N12" s="23">
        <f t="shared" si="0"/>
        <v>22000</v>
      </c>
    </row>
    <row r="13" spans="1:14" x14ac:dyDescent="0.25">
      <c r="A13" s="27"/>
      <c r="B13" s="29" t="s">
        <v>29</v>
      </c>
      <c r="C13" s="25" t="s">
        <v>98</v>
      </c>
      <c r="D13" s="20"/>
      <c r="E13" s="20"/>
      <c r="F13" s="30">
        <v>52070</v>
      </c>
      <c r="G13" s="22"/>
      <c r="H13" s="22" t="s">
        <v>106</v>
      </c>
      <c r="I13" s="22">
        <v>1800</v>
      </c>
      <c r="J13" s="22">
        <v>1800</v>
      </c>
      <c r="K13" s="22"/>
      <c r="L13" s="22"/>
      <c r="M13" s="22"/>
      <c r="N13" s="23">
        <f>G13+I13</f>
        <v>1800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523078.8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521278.8</v>
      </c>
      <c r="H30" s="41"/>
      <c r="I30" s="23">
        <f>SUM(I6:I29)</f>
        <v>1800</v>
      </c>
      <c r="J30" s="23">
        <f>SUM(J6:J29)</f>
        <v>20800</v>
      </c>
      <c r="K30" s="23">
        <f>SUM(K6:K29)</f>
        <v>502278.8</v>
      </c>
      <c r="L30" s="23">
        <f>SUM(L6:L29)</f>
        <v>0</v>
      </c>
      <c r="M30" s="23">
        <f>SUM(M6:M29)</f>
        <v>0</v>
      </c>
      <c r="N30" s="23">
        <f t="shared" ref="N30" si="1">G30+I30</f>
        <v>523078.8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140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 t="s">
        <v>141</v>
      </c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20800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20800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B22" sqref="B2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79</v>
      </c>
      <c r="E3" s="97"/>
      <c r="F3" s="97"/>
      <c r="G3" s="86"/>
      <c r="H3" s="5"/>
      <c r="I3" s="1"/>
      <c r="J3" s="11"/>
      <c r="K3" s="12" t="s">
        <v>4</v>
      </c>
      <c r="L3" s="13">
        <v>42033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445</v>
      </c>
      <c r="C6" s="25" t="s">
        <v>429</v>
      </c>
      <c r="D6" s="20">
        <v>42008</v>
      </c>
      <c r="E6" s="20">
        <v>42010</v>
      </c>
      <c r="F6" s="26">
        <v>52321</v>
      </c>
      <c r="G6" s="22">
        <v>66528</v>
      </c>
      <c r="H6" s="22"/>
      <c r="I6" s="22"/>
      <c r="J6" s="22"/>
      <c r="K6" s="22"/>
      <c r="L6" s="22">
        <v>66528</v>
      </c>
      <c r="M6" s="22"/>
      <c r="N6" s="23">
        <f>G6+I6</f>
        <v>66528</v>
      </c>
    </row>
    <row r="7" spans="1:14" x14ac:dyDescent="0.25">
      <c r="A7" s="24"/>
      <c r="B7" s="18" t="s">
        <v>446</v>
      </c>
      <c r="C7" s="81" t="s">
        <v>429</v>
      </c>
      <c r="D7" s="20">
        <v>42008</v>
      </c>
      <c r="E7" s="20">
        <v>42010</v>
      </c>
      <c r="F7" s="21">
        <v>52322</v>
      </c>
      <c r="G7" s="22">
        <v>188244</v>
      </c>
      <c r="H7" s="22"/>
      <c r="I7" s="22"/>
      <c r="J7" s="22"/>
      <c r="K7" s="22"/>
      <c r="L7" s="22">
        <v>188244</v>
      </c>
      <c r="M7" s="22"/>
      <c r="N7" s="23">
        <f t="shared" ref="N7:N28" si="0">G7+I7</f>
        <v>188244</v>
      </c>
    </row>
    <row r="8" spans="1:14" x14ac:dyDescent="0.25">
      <c r="A8" s="27"/>
      <c r="B8" s="18" t="s">
        <v>447</v>
      </c>
      <c r="C8" s="28" t="s">
        <v>429</v>
      </c>
      <c r="D8" s="20">
        <v>42009</v>
      </c>
      <c r="E8" s="20">
        <v>42011</v>
      </c>
      <c r="F8" s="21">
        <v>52323</v>
      </c>
      <c r="G8" s="22">
        <v>133056</v>
      </c>
      <c r="H8" s="22"/>
      <c r="I8" s="22"/>
      <c r="J8" s="22"/>
      <c r="K8" s="22"/>
      <c r="L8" s="22">
        <v>133056</v>
      </c>
      <c r="M8" s="22"/>
      <c r="N8" s="23">
        <f t="shared" si="0"/>
        <v>133056</v>
      </c>
    </row>
    <row r="9" spans="1:14" x14ac:dyDescent="0.25">
      <c r="A9" s="27"/>
      <c r="B9" s="18" t="s">
        <v>449</v>
      </c>
      <c r="C9" s="28" t="s">
        <v>448</v>
      </c>
      <c r="D9" s="20">
        <v>42009</v>
      </c>
      <c r="E9" s="20">
        <v>42011</v>
      </c>
      <c r="F9" s="21">
        <v>52324</v>
      </c>
      <c r="G9" s="22">
        <v>43200</v>
      </c>
      <c r="H9" s="22"/>
      <c r="I9" s="22"/>
      <c r="J9" s="22"/>
      <c r="K9" s="22"/>
      <c r="L9" s="22">
        <v>43200</v>
      </c>
      <c r="M9" s="22"/>
      <c r="N9" s="23">
        <f t="shared" si="0"/>
        <v>43200</v>
      </c>
    </row>
    <row r="10" spans="1:14" x14ac:dyDescent="0.25">
      <c r="A10" s="27"/>
      <c r="B10" s="18" t="s">
        <v>450</v>
      </c>
      <c r="C10" s="25" t="s">
        <v>300</v>
      </c>
      <c r="D10" s="20">
        <v>42010</v>
      </c>
      <c r="E10" s="20">
        <v>42011</v>
      </c>
      <c r="F10" s="26">
        <v>52325</v>
      </c>
      <c r="G10" s="22">
        <v>60858</v>
      </c>
      <c r="H10" s="22"/>
      <c r="I10" s="22"/>
      <c r="J10" s="22"/>
      <c r="K10" s="22"/>
      <c r="L10" s="22">
        <v>60858</v>
      </c>
      <c r="M10" s="22"/>
      <c r="N10" s="23">
        <f t="shared" si="0"/>
        <v>60858</v>
      </c>
    </row>
    <row r="11" spans="1:14" x14ac:dyDescent="0.25">
      <c r="A11" s="27"/>
      <c r="B11" s="18" t="s">
        <v>451</v>
      </c>
      <c r="C11" s="25" t="s">
        <v>336</v>
      </c>
      <c r="D11" s="20">
        <v>42033</v>
      </c>
      <c r="E11" s="20">
        <v>42034</v>
      </c>
      <c r="F11" s="21">
        <v>52326</v>
      </c>
      <c r="G11" s="22">
        <v>24000</v>
      </c>
      <c r="H11" s="22"/>
      <c r="I11" s="22"/>
      <c r="J11" s="22"/>
      <c r="K11" s="22">
        <v>24000</v>
      </c>
      <c r="L11" s="22"/>
      <c r="M11" s="22"/>
      <c r="N11" s="23">
        <f t="shared" si="0"/>
        <v>24000</v>
      </c>
    </row>
    <row r="12" spans="1:14" x14ac:dyDescent="0.25">
      <c r="A12" s="27"/>
      <c r="B12" s="18" t="s">
        <v>452</v>
      </c>
      <c r="C12" s="28" t="s">
        <v>336</v>
      </c>
      <c r="D12" s="20">
        <v>42033</v>
      </c>
      <c r="E12" s="20">
        <v>42034</v>
      </c>
      <c r="F12" s="21">
        <v>52327</v>
      </c>
      <c r="G12" s="22">
        <v>24000</v>
      </c>
      <c r="H12" s="22"/>
      <c r="I12" s="22"/>
      <c r="J12" s="22"/>
      <c r="K12" s="22">
        <v>24000</v>
      </c>
      <c r="L12" s="22"/>
      <c r="M12" s="22"/>
      <c r="N12" s="23">
        <f t="shared" si="0"/>
        <v>24000</v>
      </c>
    </row>
    <row r="13" spans="1:14" x14ac:dyDescent="0.25">
      <c r="A13" s="27"/>
      <c r="B13" s="29" t="s">
        <v>453</v>
      </c>
      <c r="C13" s="25" t="s">
        <v>336</v>
      </c>
      <c r="D13" s="20">
        <v>42033</v>
      </c>
      <c r="E13" s="20">
        <v>42034</v>
      </c>
      <c r="F13" s="30">
        <v>52328</v>
      </c>
      <c r="G13" s="22">
        <v>24000</v>
      </c>
      <c r="H13" s="22"/>
      <c r="I13" s="22"/>
      <c r="J13" s="22"/>
      <c r="K13" s="22">
        <v>24000</v>
      </c>
      <c r="L13" s="22"/>
      <c r="M13" s="22"/>
      <c r="N13" s="23">
        <f>G13+I13</f>
        <v>24000</v>
      </c>
    </row>
    <row r="14" spans="1:14" x14ac:dyDescent="0.25">
      <c r="A14" s="27"/>
      <c r="B14" s="18" t="s">
        <v>454</v>
      </c>
      <c r="C14" s="25" t="s">
        <v>98</v>
      </c>
      <c r="D14" s="20">
        <v>42033</v>
      </c>
      <c r="E14" s="20">
        <v>42034</v>
      </c>
      <c r="F14" s="21">
        <v>52329</v>
      </c>
      <c r="G14" s="22">
        <v>33480</v>
      </c>
      <c r="H14" s="22"/>
      <c r="I14" s="22"/>
      <c r="J14" s="22">
        <v>33480</v>
      </c>
      <c r="K14" s="22"/>
      <c r="L14" s="22"/>
      <c r="M14" s="22"/>
      <c r="N14" s="23">
        <f>G14+I14</f>
        <v>33480</v>
      </c>
    </row>
    <row r="15" spans="1:14" x14ac:dyDescent="0.25">
      <c r="A15" s="27"/>
      <c r="B15" s="18" t="s">
        <v>161</v>
      </c>
      <c r="C15" s="28" t="s">
        <v>96</v>
      </c>
      <c r="D15" s="20">
        <v>42033</v>
      </c>
      <c r="E15" s="20">
        <v>42034</v>
      </c>
      <c r="F15" s="21">
        <v>52330</v>
      </c>
      <c r="G15" s="22">
        <v>22000</v>
      </c>
      <c r="H15" s="22"/>
      <c r="I15" s="22"/>
      <c r="J15" s="31"/>
      <c r="K15" s="22">
        <v>22000</v>
      </c>
      <c r="L15" s="22"/>
      <c r="M15" s="22"/>
      <c r="N15" s="23">
        <f t="shared" si="0"/>
        <v>22000</v>
      </c>
    </row>
    <row r="16" spans="1:14" x14ac:dyDescent="0.25">
      <c r="A16" s="27"/>
      <c r="B16" s="18" t="s">
        <v>455</v>
      </c>
      <c r="C16" s="25" t="s">
        <v>96</v>
      </c>
      <c r="D16" s="20">
        <v>42033</v>
      </c>
      <c r="E16" s="20">
        <v>42034</v>
      </c>
      <c r="F16" s="32">
        <v>52331</v>
      </c>
      <c r="G16" s="22">
        <v>19000</v>
      </c>
      <c r="H16" s="22"/>
      <c r="I16" s="22"/>
      <c r="J16" s="22"/>
      <c r="K16" s="22">
        <v>19000</v>
      </c>
      <c r="L16" s="22"/>
      <c r="M16" s="22"/>
      <c r="N16" s="23">
        <f>G16+I16</f>
        <v>19000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638366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638366</v>
      </c>
      <c r="H30" s="41"/>
      <c r="I30" s="23">
        <f>SUM(I6:I29)</f>
        <v>0</v>
      </c>
      <c r="J30" s="23">
        <f>SUM(J6:J29)</f>
        <v>33480</v>
      </c>
      <c r="K30" s="23">
        <f>SUM(K6:K29)</f>
        <v>113000</v>
      </c>
      <c r="L30" s="23">
        <f>SUM(L6:L29)</f>
        <v>491886</v>
      </c>
      <c r="M30" s="23">
        <f>SUM(M6:M29)</f>
        <v>0</v>
      </c>
      <c r="N30" s="23">
        <f t="shared" ref="N30" si="1">G30+I30</f>
        <v>638366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8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8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33480</v>
      </c>
      <c r="D36" s="1"/>
      <c r="E36" s="1"/>
      <c r="F36" s="8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33480</v>
      </c>
      <c r="D37" s="1"/>
      <c r="E37" s="1"/>
      <c r="F37" s="8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10" sqref="G10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76</v>
      </c>
      <c r="E3" s="97"/>
      <c r="F3" s="97"/>
      <c r="G3" s="86"/>
      <c r="H3" s="5"/>
      <c r="I3" s="1"/>
      <c r="J3" s="11"/>
      <c r="K3" s="12" t="s">
        <v>4</v>
      </c>
      <c r="L3" s="13">
        <v>42011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130</v>
      </c>
      <c r="C6" s="28" t="s">
        <v>127</v>
      </c>
      <c r="D6" s="20">
        <v>42010</v>
      </c>
      <c r="E6" s="20">
        <v>42011</v>
      </c>
      <c r="F6" s="21">
        <v>52051</v>
      </c>
      <c r="G6" s="22">
        <v>30100</v>
      </c>
      <c r="H6" s="22"/>
      <c r="I6" s="22"/>
      <c r="J6" s="22"/>
      <c r="K6" s="22">
        <v>30100</v>
      </c>
      <c r="L6" s="22"/>
      <c r="M6" s="22"/>
      <c r="N6" s="23">
        <f>G6+I6</f>
        <v>30100</v>
      </c>
    </row>
    <row r="7" spans="1:14" x14ac:dyDescent="0.25">
      <c r="A7" s="24"/>
      <c r="B7" s="18" t="s">
        <v>131</v>
      </c>
      <c r="C7" s="25" t="s">
        <v>132</v>
      </c>
      <c r="D7" s="20">
        <v>42009</v>
      </c>
      <c r="E7" s="20">
        <v>42011</v>
      </c>
      <c r="F7" s="26">
        <v>52052</v>
      </c>
      <c r="G7" s="22">
        <v>76000</v>
      </c>
      <c r="H7" s="22"/>
      <c r="I7" s="22"/>
      <c r="J7" s="22"/>
      <c r="K7" s="22"/>
      <c r="L7" s="22">
        <v>76000</v>
      </c>
      <c r="M7" s="22"/>
      <c r="N7" s="23">
        <f t="shared" ref="N7:N28" si="0">G7+I7</f>
        <v>76000</v>
      </c>
    </row>
    <row r="8" spans="1:14" x14ac:dyDescent="0.25">
      <c r="A8" s="27"/>
      <c r="B8" s="18" t="s">
        <v>130</v>
      </c>
      <c r="C8" s="28" t="s">
        <v>44</v>
      </c>
      <c r="D8" s="20">
        <v>42010</v>
      </c>
      <c r="E8" s="20">
        <v>42011</v>
      </c>
      <c r="F8" s="21">
        <v>52053</v>
      </c>
      <c r="G8" s="22">
        <v>8100</v>
      </c>
      <c r="H8" s="22"/>
      <c r="I8" s="22"/>
      <c r="J8" s="22">
        <v>8100</v>
      </c>
      <c r="K8" s="22"/>
      <c r="L8" s="22"/>
      <c r="M8" s="22"/>
      <c r="N8" s="23">
        <f t="shared" si="0"/>
        <v>8100</v>
      </c>
    </row>
    <row r="9" spans="1:14" x14ac:dyDescent="0.25">
      <c r="A9" s="27"/>
      <c r="B9" s="18" t="s">
        <v>133</v>
      </c>
      <c r="C9" s="28" t="s">
        <v>38</v>
      </c>
      <c r="D9" s="20">
        <v>42008</v>
      </c>
      <c r="E9" s="20">
        <v>42011</v>
      </c>
      <c r="F9" s="21">
        <v>52054</v>
      </c>
      <c r="G9" s="22">
        <v>78991.199999999997</v>
      </c>
      <c r="H9" s="22"/>
      <c r="I9" s="22"/>
      <c r="J9" s="22"/>
      <c r="K9" s="22">
        <v>78991.199999999997</v>
      </c>
      <c r="L9" s="22"/>
      <c r="M9" s="22"/>
      <c r="N9" s="23">
        <f t="shared" si="0"/>
        <v>78991.199999999997</v>
      </c>
    </row>
    <row r="10" spans="1:14" x14ac:dyDescent="0.25">
      <c r="A10" s="27"/>
      <c r="B10" s="18" t="s">
        <v>134</v>
      </c>
      <c r="C10" s="19" t="s">
        <v>44</v>
      </c>
      <c r="D10" s="20">
        <v>42010</v>
      </c>
      <c r="E10" s="20">
        <v>42011</v>
      </c>
      <c r="F10" s="21">
        <v>52055</v>
      </c>
      <c r="G10" s="22">
        <v>30888</v>
      </c>
      <c r="H10" s="22"/>
      <c r="I10" s="22"/>
      <c r="J10" s="22"/>
      <c r="K10" s="22">
        <v>12903</v>
      </c>
      <c r="L10" s="22"/>
      <c r="M10" s="22">
        <v>17985</v>
      </c>
      <c r="N10" s="23">
        <f t="shared" si="0"/>
        <v>30888</v>
      </c>
    </row>
    <row r="11" spans="1:14" x14ac:dyDescent="0.25">
      <c r="A11" s="27"/>
      <c r="B11" s="18" t="s">
        <v>135</v>
      </c>
      <c r="C11" s="25" t="s">
        <v>44</v>
      </c>
      <c r="D11" s="20">
        <v>42010</v>
      </c>
      <c r="E11" s="20">
        <v>42011</v>
      </c>
      <c r="F11" s="21">
        <v>52056</v>
      </c>
      <c r="G11" s="22">
        <v>30888</v>
      </c>
      <c r="H11" s="22"/>
      <c r="I11" s="22"/>
      <c r="J11" s="22"/>
      <c r="K11" s="22">
        <v>10888</v>
      </c>
      <c r="L11" s="22"/>
      <c r="M11" s="22">
        <v>20000</v>
      </c>
      <c r="N11" s="23">
        <f t="shared" si="0"/>
        <v>30888</v>
      </c>
    </row>
    <row r="12" spans="1:14" x14ac:dyDescent="0.25">
      <c r="A12" s="27"/>
      <c r="B12" s="18" t="s">
        <v>136</v>
      </c>
      <c r="C12" s="28" t="s">
        <v>38</v>
      </c>
      <c r="D12" s="20">
        <v>42010</v>
      </c>
      <c r="E12" s="20">
        <v>42011</v>
      </c>
      <c r="F12" s="21">
        <v>52057</v>
      </c>
      <c r="G12" s="22">
        <v>32913</v>
      </c>
      <c r="H12" s="22"/>
      <c r="I12" s="22"/>
      <c r="J12" s="22"/>
      <c r="K12" s="22">
        <v>32913</v>
      </c>
      <c r="L12" s="22"/>
      <c r="M12" s="22"/>
      <c r="N12" s="23">
        <f t="shared" si="0"/>
        <v>32913</v>
      </c>
    </row>
    <row r="13" spans="1:14" x14ac:dyDescent="0.25">
      <c r="A13" s="27"/>
      <c r="B13" s="29" t="s">
        <v>137</v>
      </c>
      <c r="C13" s="25" t="s">
        <v>138</v>
      </c>
      <c r="D13" s="20">
        <v>42008</v>
      </c>
      <c r="E13" s="20">
        <v>42011</v>
      </c>
      <c r="F13" s="30">
        <v>52058</v>
      </c>
      <c r="G13" s="22">
        <v>143370</v>
      </c>
      <c r="H13" s="22"/>
      <c r="I13" s="22"/>
      <c r="J13" s="22"/>
      <c r="K13" s="22"/>
      <c r="L13" s="22"/>
      <c r="M13" s="22">
        <v>143370</v>
      </c>
      <c r="N13" s="23">
        <f>G13+I13</f>
        <v>143370</v>
      </c>
    </row>
    <row r="14" spans="1:14" x14ac:dyDescent="0.25">
      <c r="A14" s="27"/>
      <c r="B14" s="18" t="s">
        <v>76</v>
      </c>
      <c r="C14" s="25" t="s">
        <v>44</v>
      </c>
      <c r="D14" s="20"/>
      <c r="E14" s="20"/>
      <c r="F14" s="21">
        <v>52060</v>
      </c>
      <c r="G14" s="22"/>
      <c r="H14" s="22"/>
      <c r="I14" s="22">
        <v>3200</v>
      </c>
      <c r="J14" s="22">
        <v>3200</v>
      </c>
      <c r="K14" s="22"/>
      <c r="L14" s="22"/>
      <c r="M14" s="22"/>
      <c r="N14" s="23">
        <f>G14+I14</f>
        <v>3200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434450.2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431250.2</v>
      </c>
      <c r="H30" s="41"/>
      <c r="I30" s="23">
        <f>SUM(I6:I29)</f>
        <v>3200</v>
      </c>
      <c r="J30" s="23">
        <f>SUM(J6:J29)</f>
        <v>11300</v>
      </c>
      <c r="K30" s="23">
        <f>SUM(K6:K29)</f>
        <v>165795.20000000001</v>
      </c>
      <c r="L30" s="23">
        <f>SUM(L6:L29)</f>
        <v>76000</v>
      </c>
      <c r="M30" s="23">
        <f>SUM(M6:M29)</f>
        <v>181355</v>
      </c>
      <c r="N30" s="23">
        <f t="shared" ref="N30" si="1">G30+I30</f>
        <v>434450.2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139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11300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11300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124</v>
      </c>
      <c r="E3" s="97"/>
      <c r="F3" s="97"/>
      <c r="G3" s="86"/>
      <c r="H3" s="5"/>
      <c r="I3" s="1"/>
      <c r="J3" s="11"/>
      <c r="K3" s="12" t="s">
        <v>4</v>
      </c>
      <c r="L3" s="13">
        <v>42010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125</v>
      </c>
      <c r="C6" s="28" t="s">
        <v>44</v>
      </c>
      <c r="D6" s="20">
        <v>42010</v>
      </c>
      <c r="E6" s="20">
        <v>42012</v>
      </c>
      <c r="F6" s="21">
        <v>52047</v>
      </c>
      <c r="G6" s="22">
        <v>127440</v>
      </c>
      <c r="H6" s="22"/>
      <c r="I6" s="22"/>
      <c r="J6" s="22">
        <v>63720</v>
      </c>
      <c r="K6" s="22"/>
      <c r="L6" s="22"/>
      <c r="M6" s="22">
        <v>63720</v>
      </c>
      <c r="N6" s="23">
        <f>G6+I6</f>
        <v>127440</v>
      </c>
    </row>
    <row r="7" spans="1:14" x14ac:dyDescent="0.25">
      <c r="A7" s="24"/>
      <c r="B7" s="18" t="s">
        <v>126</v>
      </c>
      <c r="C7" s="25" t="s">
        <v>44</v>
      </c>
      <c r="D7" s="20">
        <v>42009</v>
      </c>
      <c r="E7" s="20">
        <v>42010</v>
      </c>
      <c r="F7" s="26">
        <v>52048</v>
      </c>
      <c r="G7" s="22">
        <v>8100</v>
      </c>
      <c r="H7" s="22"/>
      <c r="I7" s="22"/>
      <c r="J7" s="22">
        <v>8100</v>
      </c>
      <c r="K7" s="22"/>
      <c r="L7" s="22"/>
      <c r="M7" s="22"/>
      <c r="N7" s="23">
        <f t="shared" ref="N7:N28" si="0">G7+I7</f>
        <v>8100</v>
      </c>
    </row>
    <row r="8" spans="1:14" x14ac:dyDescent="0.25">
      <c r="A8" s="27"/>
      <c r="B8" s="18" t="s">
        <v>128</v>
      </c>
      <c r="C8" s="28" t="s">
        <v>127</v>
      </c>
      <c r="D8" s="20">
        <v>42010</v>
      </c>
      <c r="E8" s="20">
        <v>42011</v>
      </c>
      <c r="F8" s="21">
        <v>52049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7"/>
      <c r="B9" s="18" t="s">
        <v>34</v>
      </c>
      <c r="C9" s="28" t="s">
        <v>44</v>
      </c>
      <c r="D9" s="20"/>
      <c r="E9" s="20"/>
      <c r="F9" s="21">
        <v>52050</v>
      </c>
      <c r="G9" s="22"/>
      <c r="H9" s="22" t="s">
        <v>129</v>
      </c>
      <c r="I9" s="22">
        <v>2000</v>
      </c>
      <c r="J9" s="22">
        <v>2000</v>
      </c>
      <c r="K9" s="22"/>
      <c r="L9" s="22"/>
      <c r="M9" s="22"/>
      <c r="N9" s="23">
        <f t="shared" si="0"/>
        <v>2000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156540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154540</v>
      </c>
      <c r="H30" s="41"/>
      <c r="I30" s="23">
        <f>SUM(I6:I29)</f>
        <v>2000</v>
      </c>
      <c r="J30" s="23">
        <f>SUM(J6:J29)</f>
        <v>73820</v>
      </c>
      <c r="K30" s="23">
        <f>SUM(K6:K29)</f>
        <v>19000</v>
      </c>
      <c r="L30" s="23">
        <f>SUM(L6:L29)</f>
        <v>0</v>
      </c>
      <c r="M30" s="23">
        <f>SUM(M6:M29)</f>
        <v>63720</v>
      </c>
      <c r="N30" s="23">
        <f t="shared" ref="N30" si="1">G30+I30</f>
        <v>156540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6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6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73820</v>
      </c>
      <c r="D36" s="1"/>
      <c r="E36" s="1"/>
      <c r="F36" s="6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73820</v>
      </c>
      <c r="D37" s="1"/>
      <c r="E37" s="1"/>
      <c r="F37" s="6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6" sqref="B6:B12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9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112</v>
      </c>
      <c r="E3" s="97"/>
      <c r="F3" s="97"/>
      <c r="G3" s="86"/>
      <c r="H3" s="5"/>
      <c r="I3" s="1"/>
      <c r="J3" s="11"/>
      <c r="K3" s="12" t="s">
        <v>4</v>
      </c>
      <c r="L3" s="13">
        <v>42010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113</v>
      </c>
      <c r="C6" s="28" t="s">
        <v>114</v>
      </c>
      <c r="D6" s="20">
        <v>42007</v>
      </c>
      <c r="E6" s="20">
        <v>42010</v>
      </c>
      <c r="F6" s="21">
        <v>52040</v>
      </c>
      <c r="G6" s="22">
        <v>89100</v>
      </c>
      <c r="H6" s="22"/>
      <c r="I6" s="22"/>
      <c r="J6" s="22"/>
      <c r="K6" s="22"/>
      <c r="L6" s="22"/>
      <c r="M6" s="22">
        <v>89100</v>
      </c>
      <c r="N6" s="23">
        <f>G6+I6</f>
        <v>89100</v>
      </c>
    </row>
    <row r="7" spans="1:14" x14ac:dyDescent="0.25">
      <c r="A7" s="24"/>
      <c r="B7" s="18" t="s">
        <v>115</v>
      </c>
      <c r="C7" s="25" t="s">
        <v>30</v>
      </c>
      <c r="D7" s="20"/>
      <c r="E7" s="20"/>
      <c r="F7" s="26">
        <v>52041</v>
      </c>
      <c r="G7" s="22"/>
      <c r="H7" s="22" t="s">
        <v>116</v>
      </c>
      <c r="I7" s="22">
        <v>192240</v>
      </c>
      <c r="J7" s="22"/>
      <c r="K7" s="22">
        <v>192240</v>
      </c>
      <c r="L7" s="22"/>
      <c r="M7" s="22"/>
      <c r="N7" s="23">
        <f t="shared" ref="N7:N28" si="0">G7+I7</f>
        <v>192240</v>
      </c>
    </row>
    <row r="8" spans="1:14" x14ac:dyDescent="0.25">
      <c r="A8" s="27"/>
      <c r="B8" s="18" t="s">
        <v>117</v>
      </c>
      <c r="C8" s="28" t="s">
        <v>38</v>
      </c>
      <c r="D8" s="20">
        <v>42010</v>
      </c>
      <c r="E8" s="20">
        <v>42013</v>
      </c>
      <c r="F8" s="21">
        <v>52042</v>
      </c>
      <c r="G8" s="22">
        <v>131657.4</v>
      </c>
      <c r="H8" s="22"/>
      <c r="I8" s="22"/>
      <c r="J8" s="22"/>
      <c r="K8" s="22">
        <v>131657.4</v>
      </c>
      <c r="L8" s="22"/>
      <c r="M8" s="22"/>
      <c r="N8" s="23">
        <f t="shared" si="0"/>
        <v>131657.4</v>
      </c>
    </row>
    <row r="9" spans="1:14" x14ac:dyDescent="0.25">
      <c r="A9" s="27"/>
      <c r="B9" s="18" t="s">
        <v>101</v>
      </c>
      <c r="C9" s="28" t="s">
        <v>44</v>
      </c>
      <c r="D9" s="20">
        <v>42008</v>
      </c>
      <c r="E9" s="20">
        <v>42010</v>
      </c>
      <c r="F9" s="21">
        <v>52043</v>
      </c>
      <c r="G9" s="22">
        <v>62130</v>
      </c>
      <c r="H9" s="22"/>
      <c r="I9" s="22"/>
      <c r="J9" s="22"/>
      <c r="K9" s="22"/>
      <c r="L9" s="22"/>
      <c r="M9" s="22">
        <v>62130</v>
      </c>
      <c r="N9" s="23">
        <f t="shared" si="0"/>
        <v>62130</v>
      </c>
    </row>
    <row r="10" spans="1:14" x14ac:dyDescent="0.25">
      <c r="A10" s="27"/>
      <c r="B10" s="18" t="s">
        <v>119</v>
      </c>
      <c r="C10" s="19" t="s">
        <v>118</v>
      </c>
      <c r="D10" s="20">
        <v>42009</v>
      </c>
      <c r="E10" s="20">
        <v>42010</v>
      </c>
      <c r="F10" s="21">
        <v>52044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7"/>
      <c r="B11" s="18" t="s">
        <v>120</v>
      </c>
      <c r="C11" s="25" t="s">
        <v>44</v>
      </c>
      <c r="D11" s="20"/>
      <c r="E11" s="20"/>
      <c r="F11" s="21">
        <v>52045</v>
      </c>
      <c r="G11" s="22"/>
      <c r="H11" s="22" t="s">
        <v>121</v>
      </c>
      <c r="I11" s="22">
        <v>19440</v>
      </c>
      <c r="J11" s="22"/>
      <c r="K11" s="22">
        <v>19440</v>
      </c>
      <c r="L11" s="22"/>
      <c r="M11" s="22"/>
      <c r="N11" s="23">
        <f t="shared" si="0"/>
        <v>19440</v>
      </c>
    </row>
    <row r="12" spans="1:14" x14ac:dyDescent="0.25">
      <c r="A12" s="27"/>
      <c r="B12" s="18" t="s">
        <v>122</v>
      </c>
      <c r="C12" s="28" t="s">
        <v>44</v>
      </c>
      <c r="D12" s="20"/>
      <c r="E12" s="20"/>
      <c r="F12" s="21">
        <v>52046</v>
      </c>
      <c r="G12" s="22"/>
      <c r="H12" s="22" t="s">
        <v>123</v>
      </c>
      <c r="I12" s="22">
        <v>19440</v>
      </c>
      <c r="J12" s="22"/>
      <c r="K12" s="22">
        <v>19440</v>
      </c>
      <c r="L12" s="22"/>
      <c r="M12" s="22"/>
      <c r="N12" s="23">
        <f t="shared" si="0"/>
        <v>19440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533007.4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301887.40000000002</v>
      </c>
      <c r="H30" s="41"/>
      <c r="I30" s="23">
        <f>SUM(I6:I29)</f>
        <v>231120</v>
      </c>
      <c r="J30" s="23">
        <f>SUM(J6:J29)</f>
        <v>0</v>
      </c>
      <c r="K30" s="23">
        <f>SUM(K6:K29)</f>
        <v>381777.4</v>
      </c>
      <c r="L30" s="23">
        <f>SUM(L6:L29)</f>
        <v>0</v>
      </c>
      <c r="M30" s="23">
        <f>SUM(M6:M29)</f>
        <v>151230</v>
      </c>
      <c r="N30" s="23">
        <f t="shared" ref="N30" si="1">G30+I30</f>
        <v>533007.4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9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9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59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59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F16" sqref="F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111</v>
      </c>
      <c r="E3" s="97"/>
      <c r="F3" s="97"/>
      <c r="G3" s="86"/>
      <c r="H3" s="5"/>
      <c r="I3" s="1"/>
      <c r="J3" s="11"/>
      <c r="K3" s="12" t="s">
        <v>4</v>
      </c>
      <c r="L3" s="13">
        <v>42009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109</v>
      </c>
      <c r="C6" s="28" t="s">
        <v>107</v>
      </c>
      <c r="D6" s="20">
        <v>42356</v>
      </c>
      <c r="E6" s="20">
        <v>42357</v>
      </c>
      <c r="F6" s="21">
        <v>52037</v>
      </c>
      <c r="G6" s="22">
        <v>27540</v>
      </c>
      <c r="H6" s="22"/>
      <c r="I6" s="22"/>
      <c r="J6" s="22"/>
      <c r="K6" s="22"/>
      <c r="L6" s="22"/>
      <c r="M6" s="22">
        <v>27540</v>
      </c>
      <c r="N6" s="23">
        <f>G6+I6</f>
        <v>27540</v>
      </c>
    </row>
    <row r="7" spans="1:14" x14ac:dyDescent="0.25">
      <c r="A7" s="24"/>
      <c r="B7" s="18" t="s">
        <v>108</v>
      </c>
      <c r="C7" s="25" t="s">
        <v>62</v>
      </c>
      <c r="D7" s="20">
        <v>42006</v>
      </c>
      <c r="E7" s="20">
        <v>42007</v>
      </c>
      <c r="F7" s="26">
        <v>52038</v>
      </c>
      <c r="G7" s="22">
        <v>108000</v>
      </c>
      <c r="H7" s="22"/>
      <c r="I7" s="22"/>
      <c r="J7" s="22"/>
      <c r="K7" s="22"/>
      <c r="L7" s="22"/>
      <c r="M7" s="22">
        <v>108000</v>
      </c>
      <c r="N7" s="23">
        <f t="shared" ref="N7:N28" si="0">G7+I7</f>
        <v>108000</v>
      </c>
    </row>
    <row r="8" spans="1:14" x14ac:dyDescent="0.25">
      <c r="A8" s="27"/>
      <c r="B8" s="18" t="s">
        <v>110</v>
      </c>
      <c r="C8" s="28" t="s">
        <v>44</v>
      </c>
      <c r="D8" s="20">
        <v>42009</v>
      </c>
      <c r="E8" s="20">
        <v>42010</v>
      </c>
      <c r="F8" s="21">
        <v>52039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157540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157540</v>
      </c>
      <c r="H30" s="41"/>
      <c r="I30" s="23">
        <f>SUM(I6:I29)</f>
        <v>0</v>
      </c>
      <c r="J30" s="23">
        <f>SUM(J6:J29)</f>
        <v>22000</v>
      </c>
      <c r="K30" s="23">
        <f>SUM(K6:K29)</f>
        <v>0</v>
      </c>
      <c r="L30" s="23">
        <f>SUM(L6:L29)</f>
        <v>0</v>
      </c>
      <c r="M30" s="23">
        <f>SUM(M6:M29)</f>
        <v>135540</v>
      </c>
      <c r="N30" s="23">
        <f t="shared" ref="N30" si="1">G30+I30</f>
        <v>157540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8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8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22000</v>
      </c>
      <c r="D36" s="1"/>
      <c r="E36" s="1"/>
      <c r="F36" s="58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22000</v>
      </c>
      <c r="D37" s="1"/>
      <c r="E37" s="1"/>
      <c r="F37" s="58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42009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104</v>
      </c>
      <c r="C6" s="19" t="s">
        <v>105</v>
      </c>
      <c r="D6" s="20">
        <v>42007</v>
      </c>
      <c r="E6" s="20">
        <v>42009</v>
      </c>
      <c r="F6" s="21">
        <v>52035</v>
      </c>
      <c r="G6" s="22">
        <v>144720</v>
      </c>
      <c r="H6" s="22"/>
      <c r="I6" s="22"/>
      <c r="J6" s="22"/>
      <c r="K6" s="22"/>
      <c r="L6" s="22"/>
      <c r="M6" s="22">
        <v>144720</v>
      </c>
      <c r="N6" s="23">
        <f>G6+I6</f>
        <v>144720</v>
      </c>
    </row>
    <row r="7" spans="1:14" x14ac:dyDescent="0.25">
      <c r="A7" s="24"/>
      <c r="B7" s="18" t="s">
        <v>29</v>
      </c>
      <c r="C7" s="25" t="s">
        <v>98</v>
      </c>
      <c r="D7" s="20"/>
      <c r="E7" s="20"/>
      <c r="F7" s="26">
        <v>52036</v>
      </c>
      <c r="G7" s="22"/>
      <c r="H7" s="22" t="s">
        <v>106</v>
      </c>
      <c r="I7" s="22">
        <v>3400</v>
      </c>
      <c r="J7" s="22">
        <v>3400</v>
      </c>
      <c r="K7" s="22"/>
      <c r="L7" s="22"/>
      <c r="M7" s="22"/>
      <c r="N7" s="23">
        <f t="shared" ref="N7:N28" si="0">G7+I7</f>
        <v>3400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148120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144720</v>
      </c>
      <c r="H30" s="41"/>
      <c r="I30" s="23">
        <f>SUM(I6:I29)</f>
        <v>3400</v>
      </c>
      <c r="J30" s="23">
        <f>SUM(J6:J29)</f>
        <v>3400</v>
      </c>
      <c r="K30" s="23">
        <f>SUM(K6:K29)</f>
        <v>0</v>
      </c>
      <c r="L30" s="23">
        <f>SUM(L6:L29)</f>
        <v>0</v>
      </c>
      <c r="M30" s="23">
        <f>SUM(M6:M29)</f>
        <v>144720</v>
      </c>
      <c r="N30" s="23">
        <f t="shared" ref="N30" si="1">G30+I30</f>
        <v>148120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7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7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3400</v>
      </c>
      <c r="D36" s="1"/>
      <c r="E36" s="1"/>
      <c r="F36" s="57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3400</v>
      </c>
      <c r="D37" s="1"/>
      <c r="E37" s="1"/>
      <c r="F37" s="57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18" sqref="E1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6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33</v>
      </c>
      <c r="E3" s="97"/>
      <c r="F3" s="97"/>
      <c r="G3" s="86"/>
      <c r="H3" s="5"/>
      <c r="I3" s="1"/>
      <c r="J3" s="11"/>
      <c r="K3" s="12" t="s">
        <v>4</v>
      </c>
      <c r="L3" s="13">
        <v>42008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99</v>
      </c>
      <c r="C6" s="19" t="s">
        <v>38</v>
      </c>
      <c r="D6" s="20">
        <v>42008</v>
      </c>
      <c r="E6" s="20">
        <v>42010</v>
      </c>
      <c r="F6" s="21">
        <v>52028</v>
      </c>
      <c r="G6" s="22">
        <v>87771.6</v>
      </c>
      <c r="H6" s="22"/>
      <c r="I6" s="22"/>
      <c r="J6" s="22"/>
      <c r="K6" s="22">
        <v>87771.6</v>
      </c>
      <c r="L6" s="22"/>
      <c r="M6" s="22"/>
      <c r="N6" s="23">
        <f>G6+I6</f>
        <v>87771.6</v>
      </c>
    </row>
    <row r="7" spans="1:14" x14ac:dyDescent="0.25">
      <c r="A7" s="24"/>
      <c r="B7" s="18" t="s">
        <v>99</v>
      </c>
      <c r="C7" s="25" t="s">
        <v>30</v>
      </c>
      <c r="D7" s="20"/>
      <c r="E7" s="20"/>
      <c r="F7" s="26">
        <v>52029</v>
      </c>
      <c r="G7" s="22"/>
      <c r="H7" s="22" t="s">
        <v>100</v>
      </c>
      <c r="I7" s="22">
        <v>208440</v>
      </c>
      <c r="J7" s="22"/>
      <c r="K7" s="22">
        <v>208440</v>
      </c>
      <c r="L7" s="22"/>
      <c r="M7" s="22"/>
      <c r="N7" s="23">
        <f t="shared" ref="N7:N28" si="0">G7+I7</f>
        <v>208440</v>
      </c>
    </row>
    <row r="8" spans="1:14" x14ac:dyDescent="0.25">
      <c r="A8" s="27"/>
      <c r="B8" s="18" t="s">
        <v>101</v>
      </c>
      <c r="C8" s="28" t="s">
        <v>44</v>
      </c>
      <c r="D8" s="20">
        <v>42008</v>
      </c>
      <c r="E8" s="20">
        <v>42010</v>
      </c>
      <c r="F8" s="21">
        <v>52030</v>
      </c>
      <c r="G8" s="22">
        <v>60990</v>
      </c>
      <c r="H8" s="22"/>
      <c r="I8" s="22"/>
      <c r="J8" s="22"/>
      <c r="K8" s="22">
        <v>60990</v>
      </c>
      <c r="L8" s="22"/>
      <c r="M8" s="22"/>
      <c r="N8" s="23">
        <f t="shared" si="0"/>
        <v>60990</v>
      </c>
    </row>
    <row r="9" spans="1:14" x14ac:dyDescent="0.25">
      <c r="A9" s="27"/>
      <c r="B9" s="18" t="s">
        <v>102</v>
      </c>
      <c r="C9" s="28" t="s">
        <v>38</v>
      </c>
      <c r="D9" s="20">
        <v>42008</v>
      </c>
      <c r="E9" s="20">
        <v>42010</v>
      </c>
      <c r="F9" s="21">
        <v>52031</v>
      </c>
      <c r="G9" s="22">
        <v>87771.6</v>
      </c>
      <c r="H9" s="22"/>
      <c r="I9" s="22"/>
      <c r="J9" s="22"/>
      <c r="K9" s="22">
        <v>87771.6</v>
      </c>
      <c r="L9" s="22"/>
      <c r="M9" s="22"/>
      <c r="N9" s="23">
        <f t="shared" si="0"/>
        <v>87771.6</v>
      </c>
    </row>
    <row r="10" spans="1:14" x14ac:dyDescent="0.25">
      <c r="A10" s="27"/>
      <c r="B10" s="18" t="s">
        <v>103</v>
      </c>
      <c r="C10" s="19" t="s">
        <v>30</v>
      </c>
      <c r="D10" s="20">
        <v>42008</v>
      </c>
      <c r="E10" s="20">
        <v>42009</v>
      </c>
      <c r="F10" s="21">
        <v>52032</v>
      </c>
      <c r="G10" s="22">
        <v>35640</v>
      </c>
      <c r="H10" s="22"/>
      <c r="I10" s="22"/>
      <c r="J10" s="22">
        <v>35640</v>
      </c>
      <c r="K10" s="22"/>
      <c r="L10" s="22"/>
      <c r="M10" s="22"/>
      <c r="N10" s="23">
        <f t="shared" si="0"/>
        <v>35640</v>
      </c>
    </row>
    <row r="11" spans="1:14" x14ac:dyDescent="0.25">
      <c r="A11" s="27"/>
      <c r="B11" s="18" t="s">
        <v>103</v>
      </c>
      <c r="C11" s="25" t="s">
        <v>30</v>
      </c>
      <c r="D11" s="20">
        <v>42009</v>
      </c>
      <c r="E11" s="20">
        <v>42010</v>
      </c>
      <c r="F11" s="21">
        <v>52033</v>
      </c>
      <c r="G11" s="22">
        <v>35640</v>
      </c>
      <c r="H11" s="22"/>
      <c r="I11" s="22"/>
      <c r="J11" s="22">
        <v>35640</v>
      </c>
      <c r="K11" s="22"/>
      <c r="L11" s="22"/>
      <c r="M11" s="22"/>
      <c r="N11" s="23">
        <f t="shared" si="0"/>
        <v>35640</v>
      </c>
    </row>
    <row r="12" spans="1:14" x14ac:dyDescent="0.25">
      <c r="A12" s="27"/>
      <c r="B12" s="18" t="s">
        <v>76</v>
      </c>
      <c r="C12" s="28" t="s">
        <v>44</v>
      </c>
      <c r="D12" s="20"/>
      <c r="E12" s="20"/>
      <c r="F12" s="21">
        <v>52034</v>
      </c>
      <c r="G12" s="22"/>
      <c r="H12" s="22" t="s">
        <v>55</v>
      </c>
      <c r="I12" s="22">
        <v>1800</v>
      </c>
      <c r="J12" s="22">
        <v>1800</v>
      </c>
      <c r="K12" s="22"/>
      <c r="L12" s="22"/>
      <c r="M12" s="22"/>
      <c r="N12" s="23">
        <f t="shared" si="0"/>
        <v>1800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518053.19999999995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307813.2</v>
      </c>
      <c r="H30" s="41"/>
      <c r="I30" s="23">
        <f>SUM(I6:I29)</f>
        <v>210240</v>
      </c>
      <c r="J30" s="23">
        <f>SUM(J6:J29)</f>
        <v>73080</v>
      </c>
      <c r="K30" s="23">
        <f>SUM(K6:K29)</f>
        <v>444973.19999999995</v>
      </c>
      <c r="L30" s="23">
        <f>SUM(L6:L29)</f>
        <v>0</v>
      </c>
      <c r="M30" s="23">
        <f>SUM(M6:M29)</f>
        <v>0</v>
      </c>
      <c r="N30" s="23">
        <f t="shared" ref="N30" si="1">G30+I30</f>
        <v>518053.2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6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6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73080</v>
      </c>
      <c r="D36" s="1"/>
      <c r="E36" s="1"/>
      <c r="F36" s="56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73080</v>
      </c>
      <c r="D37" s="1"/>
      <c r="E37" s="1"/>
      <c r="F37" s="56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9" sqref="D1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5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79</v>
      </c>
      <c r="E3" s="97"/>
      <c r="F3" s="97"/>
      <c r="G3" s="86"/>
      <c r="H3" s="5"/>
      <c r="I3" s="1"/>
      <c r="J3" s="11"/>
      <c r="K3" s="12" t="s">
        <v>4</v>
      </c>
      <c r="L3" s="13">
        <v>42008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82</v>
      </c>
      <c r="C6" s="19" t="s">
        <v>83</v>
      </c>
      <c r="D6" s="20">
        <v>42006</v>
      </c>
      <c r="E6" s="20">
        <v>42008</v>
      </c>
      <c r="F6" s="21">
        <v>52019</v>
      </c>
      <c r="G6" s="22">
        <v>185415.93</v>
      </c>
      <c r="H6" s="22"/>
      <c r="I6" s="22"/>
      <c r="J6" s="22"/>
      <c r="K6" s="22">
        <v>185415.93</v>
      </c>
      <c r="L6" s="22"/>
      <c r="M6" s="22"/>
      <c r="N6" s="23">
        <f>G6+I6</f>
        <v>185415.93</v>
      </c>
    </row>
    <row r="7" spans="1:14" x14ac:dyDescent="0.25">
      <c r="A7" s="24"/>
      <c r="B7" s="18" t="s">
        <v>84</v>
      </c>
      <c r="C7" s="25" t="s">
        <v>85</v>
      </c>
      <c r="D7" s="20">
        <v>42006</v>
      </c>
      <c r="E7" s="20">
        <v>42008</v>
      </c>
      <c r="F7" s="26">
        <v>52020</v>
      </c>
      <c r="G7" s="22">
        <v>65901.600000000006</v>
      </c>
      <c r="H7" s="22"/>
      <c r="I7" s="22"/>
      <c r="J7" s="22"/>
      <c r="K7" s="22">
        <v>65901.600000000006</v>
      </c>
      <c r="L7" s="22"/>
      <c r="M7" s="22"/>
      <c r="N7" s="23">
        <f t="shared" ref="N7:N28" si="0">G7+I7</f>
        <v>65901.600000000006</v>
      </c>
    </row>
    <row r="8" spans="1:14" x14ac:dyDescent="0.25">
      <c r="A8" s="27"/>
      <c r="B8" s="18" t="s">
        <v>86</v>
      </c>
      <c r="C8" s="28" t="s">
        <v>87</v>
      </c>
      <c r="D8" s="20">
        <v>42096</v>
      </c>
      <c r="E8" s="20">
        <v>42008</v>
      </c>
      <c r="F8" s="21">
        <v>52021</v>
      </c>
      <c r="G8" s="22">
        <v>619920</v>
      </c>
      <c r="H8" s="22"/>
      <c r="I8" s="22"/>
      <c r="J8" s="22"/>
      <c r="K8" s="22"/>
      <c r="L8" s="22"/>
      <c r="M8" s="22">
        <v>619920</v>
      </c>
      <c r="N8" s="23">
        <f t="shared" si="0"/>
        <v>619920</v>
      </c>
    </row>
    <row r="9" spans="1:14" x14ac:dyDescent="0.25">
      <c r="A9" s="27"/>
      <c r="B9" s="18" t="s">
        <v>88</v>
      </c>
      <c r="C9" s="28" t="s">
        <v>89</v>
      </c>
      <c r="D9" s="20">
        <v>42007</v>
      </c>
      <c r="E9" s="20">
        <v>42008</v>
      </c>
      <c r="F9" s="21">
        <v>52022</v>
      </c>
      <c r="G9" s="22">
        <v>251488.8</v>
      </c>
      <c r="H9" s="22"/>
      <c r="I9" s="22"/>
      <c r="J9" s="22"/>
      <c r="K9" s="22"/>
      <c r="L9" s="22"/>
      <c r="M9" s="22">
        <v>251488.8</v>
      </c>
      <c r="N9" s="23">
        <f t="shared" si="0"/>
        <v>251488.8</v>
      </c>
    </row>
    <row r="10" spans="1:14" x14ac:dyDescent="0.25">
      <c r="A10" s="27"/>
      <c r="B10" s="18" t="s">
        <v>90</v>
      </c>
      <c r="C10" s="19" t="s">
        <v>91</v>
      </c>
      <c r="D10" s="20">
        <v>42005</v>
      </c>
      <c r="E10" s="20">
        <v>42008</v>
      </c>
      <c r="F10" s="21">
        <v>52023</v>
      </c>
      <c r="G10" s="22">
        <v>120706.2</v>
      </c>
      <c r="H10" s="22"/>
      <c r="I10" s="22"/>
      <c r="J10" s="22"/>
      <c r="K10" s="22">
        <v>120706.2</v>
      </c>
      <c r="L10" s="22"/>
      <c r="M10" s="22"/>
      <c r="N10" s="23">
        <f t="shared" si="0"/>
        <v>120706.2</v>
      </c>
    </row>
    <row r="11" spans="1:14" x14ac:dyDescent="0.25">
      <c r="A11" s="27"/>
      <c r="B11" s="18" t="s">
        <v>92</v>
      </c>
      <c r="C11" s="25" t="s">
        <v>93</v>
      </c>
      <c r="D11" s="20">
        <v>42004</v>
      </c>
      <c r="E11" s="20">
        <v>42006</v>
      </c>
      <c r="F11" s="21">
        <v>52024</v>
      </c>
      <c r="G11" s="22">
        <v>118238.39999999999</v>
      </c>
      <c r="H11" s="22"/>
      <c r="I11" s="22"/>
      <c r="J11" s="22"/>
      <c r="K11" s="22"/>
      <c r="L11" s="22"/>
      <c r="M11" s="22">
        <v>118238.39999999999</v>
      </c>
      <c r="N11" s="23">
        <f t="shared" si="0"/>
        <v>118238.39999999999</v>
      </c>
    </row>
    <row r="12" spans="1:14" x14ac:dyDescent="0.25">
      <c r="A12" s="27"/>
      <c r="B12" s="18" t="s">
        <v>94</v>
      </c>
      <c r="C12" s="28" t="s">
        <v>91</v>
      </c>
      <c r="D12" s="20">
        <v>42005</v>
      </c>
      <c r="E12" s="20">
        <v>42006</v>
      </c>
      <c r="F12" s="21">
        <v>52025</v>
      </c>
      <c r="G12" s="22">
        <v>32913</v>
      </c>
      <c r="H12" s="22"/>
      <c r="I12" s="22"/>
      <c r="J12" s="22"/>
      <c r="K12" s="22">
        <v>32913</v>
      </c>
      <c r="L12" s="22"/>
      <c r="M12" s="22"/>
      <c r="N12" s="23">
        <f t="shared" si="0"/>
        <v>32913</v>
      </c>
    </row>
    <row r="13" spans="1:14" x14ac:dyDescent="0.25">
      <c r="A13" s="27"/>
      <c r="B13" s="29" t="s">
        <v>95</v>
      </c>
      <c r="C13" s="25" t="s">
        <v>96</v>
      </c>
      <c r="D13" s="20">
        <v>42008</v>
      </c>
      <c r="E13" s="20">
        <v>42009</v>
      </c>
      <c r="F13" s="30">
        <v>52026</v>
      </c>
      <c r="G13" s="22">
        <v>19000</v>
      </c>
      <c r="H13" s="22"/>
      <c r="I13" s="22"/>
      <c r="J13" s="22"/>
      <c r="K13" s="22">
        <v>19000</v>
      </c>
      <c r="L13" s="22"/>
      <c r="M13" s="22"/>
      <c r="N13" s="23">
        <f>G13+I13</f>
        <v>19000</v>
      </c>
    </row>
    <row r="14" spans="1:14" x14ac:dyDescent="0.25">
      <c r="A14" s="27"/>
      <c r="B14" s="18" t="s">
        <v>97</v>
      </c>
      <c r="C14" s="25" t="s">
        <v>98</v>
      </c>
      <c r="D14" s="20"/>
      <c r="E14" s="20"/>
      <c r="F14" s="21">
        <v>52027</v>
      </c>
      <c r="G14" s="22"/>
      <c r="H14" s="22" t="s">
        <v>55</v>
      </c>
      <c r="I14" s="22">
        <v>2800</v>
      </c>
      <c r="J14" s="22">
        <v>2800</v>
      </c>
      <c r="K14" s="22"/>
      <c r="L14" s="22"/>
      <c r="M14" s="22"/>
      <c r="N14" s="23">
        <f>G14+I14</f>
        <v>2800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1416383.93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1413583.93</v>
      </c>
      <c r="H30" s="41"/>
      <c r="I30" s="23">
        <f>SUM(I6:I29)</f>
        <v>2800</v>
      </c>
      <c r="J30" s="23">
        <f>SUM(J6:J29)</f>
        <v>2800</v>
      </c>
      <c r="K30" s="23">
        <f>SUM(K6:K29)</f>
        <v>423936.73</v>
      </c>
      <c r="L30" s="23">
        <f>SUM(L6:L29)</f>
        <v>0</v>
      </c>
      <c r="M30" s="23">
        <f>SUM(M6:M29)</f>
        <v>989647.20000000007</v>
      </c>
      <c r="N30" s="23">
        <f t="shared" ref="N30" si="1">G30+I30</f>
        <v>1416383.93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5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5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2800</v>
      </c>
      <c r="D36" s="1"/>
      <c r="E36" s="1"/>
      <c r="F36" s="55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2800</v>
      </c>
      <c r="D37" s="1"/>
      <c r="E37" s="1"/>
      <c r="F37" s="55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79</v>
      </c>
      <c r="E3" s="97"/>
      <c r="F3" s="97"/>
      <c r="G3" s="86"/>
      <c r="H3" s="5"/>
      <c r="I3" s="1"/>
      <c r="J3" s="11"/>
      <c r="K3" s="12" t="s">
        <v>4</v>
      </c>
      <c r="L3" s="13">
        <v>41976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80</v>
      </c>
      <c r="C6" s="19" t="s">
        <v>44</v>
      </c>
      <c r="D6" s="20">
        <v>42007</v>
      </c>
      <c r="E6" s="20">
        <v>42008</v>
      </c>
      <c r="F6" s="21">
        <v>52017</v>
      </c>
      <c r="G6" s="22">
        <v>49680</v>
      </c>
      <c r="H6" s="22"/>
      <c r="I6" s="22"/>
      <c r="J6" s="22"/>
      <c r="K6" s="22">
        <v>49680</v>
      </c>
      <c r="L6" s="22"/>
      <c r="M6" s="22"/>
      <c r="N6" s="23">
        <f>G6+I6</f>
        <v>49680</v>
      </c>
    </row>
    <row r="7" spans="1:14" x14ac:dyDescent="0.25">
      <c r="A7" s="24"/>
      <c r="B7" s="18" t="s">
        <v>34</v>
      </c>
      <c r="C7" s="25" t="s">
        <v>44</v>
      </c>
      <c r="D7" s="20"/>
      <c r="E7" s="20"/>
      <c r="F7" s="26">
        <v>52018</v>
      </c>
      <c r="G7" s="22"/>
      <c r="H7" s="22" t="s">
        <v>81</v>
      </c>
      <c r="I7" s="22">
        <v>6000</v>
      </c>
      <c r="J7" s="22">
        <v>6000</v>
      </c>
      <c r="K7" s="22"/>
      <c r="L7" s="22"/>
      <c r="M7" s="22"/>
      <c r="N7" s="23">
        <f t="shared" ref="N7:N28" si="0">G7+I7</f>
        <v>6000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55680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49680</v>
      </c>
      <c r="H30" s="41"/>
      <c r="I30" s="23">
        <f>SUM(I6:I29)</f>
        <v>6000</v>
      </c>
      <c r="J30" s="23">
        <f>SUM(J6:J29)</f>
        <v>6000</v>
      </c>
      <c r="K30" s="23">
        <f>SUM(K6:K29)</f>
        <v>49680</v>
      </c>
      <c r="L30" s="23">
        <f>SUM(L6:L29)</f>
        <v>0</v>
      </c>
      <c r="M30" s="23">
        <f>SUM(M6:M29)</f>
        <v>0</v>
      </c>
      <c r="N30" s="23">
        <f t="shared" ref="N30" si="1">G30+I30</f>
        <v>55680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4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4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6000</v>
      </c>
      <c r="D36" s="1"/>
      <c r="E36" s="1"/>
      <c r="F36" s="54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6000</v>
      </c>
      <c r="D37" s="1"/>
      <c r="E37" s="1"/>
      <c r="F37" s="54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14" sqref="B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3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41976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67</v>
      </c>
      <c r="C6" s="19" t="s">
        <v>30</v>
      </c>
      <c r="D6" s="20">
        <v>42005</v>
      </c>
      <c r="E6" s="20">
        <v>42007</v>
      </c>
      <c r="F6" s="21">
        <v>52008</v>
      </c>
      <c r="G6" s="22">
        <v>106920</v>
      </c>
      <c r="H6" s="22"/>
      <c r="I6" s="22"/>
      <c r="J6" s="22"/>
      <c r="K6" s="22">
        <v>106920</v>
      </c>
      <c r="L6" s="22"/>
      <c r="M6" s="22"/>
      <c r="N6" s="23">
        <f>G6+I6</f>
        <v>106920</v>
      </c>
    </row>
    <row r="7" spans="1:14" x14ac:dyDescent="0.25">
      <c r="A7" s="24"/>
      <c r="B7" s="18" t="s">
        <v>68</v>
      </c>
      <c r="C7" s="25" t="s">
        <v>69</v>
      </c>
      <c r="D7" s="20">
        <v>42005</v>
      </c>
      <c r="E7" s="20">
        <v>42007</v>
      </c>
      <c r="F7" s="26">
        <v>52009</v>
      </c>
      <c r="G7" s="22">
        <v>66528</v>
      </c>
      <c r="H7" s="22"/>
      <c r="I7" s="22"/>
      <c r="J7" s="22"/>
      <c r="K7" s="22"/>
      <c r="L7" s="22"/>
      <c r="M7" s="22">
        <v>66528</v>
      </c>
      <c r="N7" s="23">
        <f t="shared" ref="N7:N28" si="0">G7+I7</f>
        <v>66528</v>
      </c>
    </row>
    <row r="8" spans="1:14" x14ac:dyDescent="0.25">
      <c r="A8" s="27"/>
      <c r="B8" s="18" t="s">
        <v>70</v>
      </c>
      <c r="C8" s="28" t="s">
        <v>44</v>
      </c>
      <c r="D8" s="20">
        <v>42005</v>
      </c>
      <c r="E8" s="20">
        <v>42007</v>
      </c>
      <c r="F8" s="21">
        <v>52010</v>
      </c>
      <c r="G8" s="22">
        <v>82080</v>
      </c>
      <c r="H8" s="22"/>
      <c r="I8" s="22"/>
      <c r="J8" s="22"/>
      <c r="K8" s="22">
        <v>82080</v>
      </c>
      <c r="L8" s="22"/>
      <c r="M8" s="22"/>
      <c r="N8" s="23">
        <f t="shared" si="0"/>
        <v>82080</v>
      </c>
    </row>
    <row r="9" spans="1:14" x14ac:dyDescent="0.25">
      <c r="A9" s="27"/>
      <c r="B9" s="18" t="s">
        <v>71</v>
      </c>
      <c r="C9" s="28" t="s">
        <v>30</v>
      </c>
      <c r="D9" s="20">
        <v>42008</v>
      </c>
      <c r="E9" s="20">
        <v>42009</v>
      </c>
      <c r="F9" s="21">
        <v>52011</v>
      </c>
      <c r="G9" s="22">
        <v>47520</v>
      </c>
      <c r="H9" s="22"/>
      <c r="I9" s="22"/>
      <c r="J9" s="22"/>
      <c r="K9" s="22">
        <v>47520</v>
      </c>
      <c r="L9" s="22"/>
      <c r="M9" s="22"/>
      <c r="N9" s="23">
        <f t="shared" si="0"/>
        <v>47520</v>
      </c>
    </row>
    <row r="10" spans="1:14" x14ac:dyDescent="0.25">
      <c r="A10" s="27"/>
      <c r="B10" s="18" t="s">
        <v>71</v>
      </c>
      <c r="C10" s="19" t="s">
        <v>30</v>
      </c>
      <c r="D10" s="20"/>
      <c r="E10" s="20"/>
      <c r="F10" s="21">
        <v>51012</v>
      </c>
      <c r="G10" s="22"/>
      <c r="H10" s="22" t="s">
        <v>72</v>
      </c>
      <c r="I10" s="22">
        <v>96120</v>
      </c>
      <c r="J10" s="22"/>
      <c r="K10" s="22">
        <v>96120</v>
      </c>
      <c r="L10" s="22"/>
      <c r="M10" s="22"/>
      <c r="N10" s="23">
        <f t="shared" si="0"/>
        <v>96120</v>
      </c>
    </row>
    <row r="11" spans="1:14" x14ac:dyDescent="0.25">
      <c r="A11" s="27"/>
      <c r="B11" s="18" t="s">
        <v>73</v>
      </c>
      <c r="C11" s="25" t="s">
        <v>44</v>
      </c>
      <c r="D11" s="20">
        <v>42005</v>
      </c>
      <c r="E11" s="20">
        <v>42007</v>
      </c>
      <c r="F11" s="21">
        <v>52013</v>
      </c>
      <c r="G11" s="22">
        <v>83000</v>
      </c>
      <c r="H11" s="22"/>
      <c r="I11" s="22"/>
      <c r="J11" s="22">
        <v>83000</v>
      </c>
      <c r="K11" s="22"/>
      <c r="L11" s="22"/>
      <c r="M11" s="22"/>
      <c r="N11" s="23">
        <f t="shared" si="0"/>
        <v>83000</v>
      </c>
    </row>
    <row r="12" spans="1:14" x14ac:dyDescent="0.25">
      <c r="A12" s="27"/>
      <c r="B12" s="18" t="s">
        <v>74</v>
      </c>
      <c r="C12" s="28" t="s">
        <v>75</v>
      </c>
      <c r="D12" s="20">
        <v>42005</v>
      </c>
      <c r="E12" s="20">
        <v>42007</v>
      </c>
      <c r="F12" s="21">
        <v>52014</v>
      </c>
      <c r="G12" s="22">
        <v>95040</v>
      </c>
      <c r="H12" s="22"/>
      <c r="I12" s="22"/>
      <c r="J12" s="22"/>
      <c r="K12" s="22">
        <v>95040</v>
      </c>
      <c r="L12" s="22"/>
      <c r="M12" s="22"/>
      <c r="N12" s="23">
        <f t="shared" si="0"/>
        <v>95040</v>
      </c>
    </row>
    <row r="13" spans="1:14" x14ac:dyDescent="0.25">
      <c r="A13" s="27"/>
      <c r="B13" s="29" t="s">
        <v>76</v>
      </c>
      <c r="C13" s="25" t="s">
        <v>44</v>
      </c>
      <c r="D13" s="20"/>
      <c r="E13" s="20"/>
      <c r="F13" s="30">
        <v>51015</v>
      </c>
      <c r="G13" s="22"/>
      <c r="H13" s="22" t="s">
        <v>55</v>
      </c>
      <c r="I13" s="22">
        <v>2600</v>
      </c>
      <c r="J13" s="22">
        <v>2600</v>
      </c>
      <c r="K13" s="22"/>
      <c r="L13" s="22"/>
      <c r="M13" s="22"/>
      <c r="N13" s="23">
        <f>G13+I13</f>
        <v>2600</v>
      </c>
    </row>
    <row r="14" spans="1:14" x14ac:dyDescent="0.25">
      <c r="A14" s="27"/>
      <c r="B14" s="18" t="s">
        <v>77</v>
      </c>
      <c r="C14" s="25" t="s">
        <v>30</v>
      </c>
      <c r="D14" s="20"/>
      <c r="E14" s="20"/>
      <c r="F14" s="21">
        <v>51016</v>
      </c>
      <c r="G14" s="22"/>
      <c r="H14" s="22" t="s">
        <v>78</v>
      </c>
      <c r="I14" s="22">
        <v>81000</v>
      </c>
      <c r="J14" s="22"/>
      <c r="K14" s="22">
        <v>81000</v>
      </c>
      <c r="L14" s="22"/>
      <c r="M14" s="22"/>
      <c r="N14" s="23">
        <f>G14+I14</f>
        <v>81000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660808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481088</v>
      </c>
      <c r="H30" s="41"/>
      <c r="I30" s="23">
        <f>SUM(I6:I29)</f>
        <v>179720</v>
      </c>
      <c r="J30" s="23">
        <f>SUM(J6:J29)</f>
        <v>85600</v>
      </c>
      <c r="K30" s="23">
        <f>SUM(K6:K29)</f>
        <v>508680</v>
      </c>
      <c r="L30" s="23">
        <f>SUM(L6:L29)</f>
        <v>0</v>
      </c>
      <c r="M30" s="23">
        <f>SUM(M6:M29)</f>
        <v>66528</v>
      </c>
      <c r="N30" s="23">
        <f t="shared" ref="N30" si="1">G30+I30</f>
        <v>660808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3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3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85600</v>
      </c>
      <c r="D36" s="1"/>
      <c r="E36" s="1"/>
      <c r="F36" s="53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85600</v>
      </c>
      <c r="D37" s="1"/>
      <c r="E37" s="1"/>
      <c r="F37" s="53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42006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56</v>
      </c>
      <c r="C6" s="19" t="s">
        <v>57</v>
      </c>
      <c r="D6" s="20">
        <v>42006</v>
      </c>
      <c r="E6" s="20">
        <v>42008</v>
      </c>
      <c r="F6" s="21">
        <v>52002</v>
      </c>
      <c r="G6" s="22">
        <v>95040</v>
      </c>
      <c r="H6" s="22"/>
      <c r="I6" s="22"/>
      <c r="J6" s="22"/>
      <c r="K6" s="22">
        <v>95040</v>
      </c>
      <c r="L6" s="22"/>
      <c r="M6" s="22"/>
      <c r="N6" s="23">
        <f>G6+I6</f>
        <v>95040</v>
      </c>
    </row>
    <row r="7" spans="1:14" x14ac:dyDescent="0.25">
      <c r="A7" s="24"/>
      <c r="B7" s="18" t="s">
        <v>58</v>
      </c>
      <c r="C7" s="25" t="s">
        <v>44</v>
      </c>
      <c r="D7" s="20">
        <v>42006</v>
      </c>
      <c r="E7" s="20">
        <v>42007</v>
      </c>
      <c r="F7" s="26">
        <v>52003</v>
      </c>
      <c r="G7" s="22">
        <v>58860</v>
      </c>
      <c r="H7" s="22"/>
      <c r="I7" s="22"/>
      <c r="J7" s="22"/>
      <c r="K7" s="22">
        <v>23860</v>
      </c>
      <c r="L7" s="22"/>
      <c r="M7" s="22">
        <v>35000</v>
      </c>
      <c r="N7" s="23">
        <f t="shared" ref="N7:N28" si="0">G7+I7</f>
        <v>58860</v>
      </c>
    </row>
    <row r="8" spans="1:14" x14ac:dyDescent="0.25">
      <c r="A8" s="27"/>
      <c r="B8" s="18" t="s">
        <v>59</v>
      </c>
      <c r="C8" s="28" t="s">
        <v>60</v>
      </c>
      <c r="D8" s="20">
        <v>42006</v>
      </c>
      <c r="E8" s="20">
        <v>42007</v>
      </c>
      <c r="F8" s="21">
        <v>52004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7"/>
      <c r="B9" s="18" t="s">
        <v>62</v>
      </c>
      <c r="C9" s="28" t="s">
        <v>61</v>
      </c>
      <c r="D9" s="20">
        <v>42006</v>
      </c>
      <c r="E9" s="20">
        <v>42007</v>
      </c>
      <c r="F9" s="21">
        <v>52005</v>
      </c>
      <c r="G9" s="22">
        <v>106380</v>
      </c>
      <c r="H9" s="22"/>
      <c r="I9" s="22"/>
      <c r="J9" s="22"/>
      <c r="K9" s="22">
        <v>106380</v>
      </c>
      <c r="L9" s="22"/>
      <c r="M9" s="22"/>
      <c r="N9" s="23">
        <f t="shared" si="0"/>
        <v>106380</v>
      </c>
    </row>
    <row r="10" spans="1:14" x14ac:dyDescent="0.25">
      <c r="A10" s="27"/>
      <c r="B10" s="18" t="s">
        <v>63</v>
      </c>
      <c r="C10" s="19" t="s">
        <v>30</v>
      </c>
      <c r="D10" s="20">
        <v>42005</v>
      </c>
      <c r="E10" s="20">
        <v>42007</v>
      </c>
      <c r="F10" s="21">
        <v>52006</v>
      </c>
      <c r="G10" s="22">
        <v>95040</v>
      </c>
      <c r="H10" s="22"/>
      <c r="I10" s="22"/>
      <c r="J10" s="22">
        <v>95040</v>
      </c>
      <c r="K10" s="22"/>
      <c r="L10" s="22"/>
      <c r="M10" s="22"/>
      <c r="N10" s="23">
        <f t="shared" si="0"/>
        <v>95040</v>
      </c>
    </row>
    <row r="11" spans="1:14" x14ac:dyDescent="0.25">
      <c r="A11" s="27"/>
      <c r="B11" s="18" t="s">
        <v>64</v>
      </c>
      <c r="C11" s="25" t="s">
        <v>55</v>
      </c>
      <c r="D11" s="20"/>
      <c r="E11" s="20"/>
      <c r="F11" s="21">
        <v>52007</v>
      </c>
      <c r="G11" s="22"/>
      <c r="H11" s="22"/>
      <c r="I11" s="22">
        <v>5000</v>
      </c>
      <c r="J11" s="22">
        <v>5000</v>
      </c>
      <c r="K11" s="22"/>
      <c r="L11" s="22"/>
      <c r="M11" s="22"/>
      <c r="N11" s="23">
        <f t="shared" si="0"/>
        <v>5000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382320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377320</v>
      </c>
      <c r="H30" s="41"/>
      <c r="I30" s="23">
        <f>SUM(I6:I29)</f>
        <v>5000</v>
      </c>
      <c r="J30" s="23">
        <f>SUM(J6:J29)</f>
        <v>122040</v>
      </c>
      <c r="K30" s="23">
        <f>SUM(K6:K29)</f>
        <v>225280</v>
      </c>
      <c r="L30" s="23">
        <f>SUM(L6:L29)</f>
        <v>0</v>
      </c>
      <c r="M30" s="23">
        <f>SUM(M6:M29)</f>
        <v>35000</v>
      </c>
      <c r="N30" s="23">
        <f t="shared" ref="N30" si="1">G30+I30</f>
        <v>382320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52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52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122040</v>
      </c>
      <c r="D36" s="1"/>
      <c r="E36" s="1"/>
      <c r="F36" s="52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122040</v>
      </c>
      <c r="D37" s="1"/>
      <c r="E37" s="1"/>
      <c r="F37" s="52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L41" sqref="L4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9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42033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438</v>
      </c>
      <c r="C6" s="25" t="s">
        <v>439</v>
      </c>
      <c r="D6" s="20">
        <v>42031</v>
      </c>
      <c r="E6" s="20">
        <v>42033</v>
      </c>
      <c r="F6" s="26">
        <v>52316</v>
      </c>
      <c r="G6" s="22">
        <v>209520</v>
      </c>
      <c r="H6" s="22"/>
      <c r="I6" s="22"/>
      <c r="J6" s="22"/>
      <c r="K6" s="22"/>
      <c r="L6" s="22"/>
      <c r="M6" s="22">
        <v>209520</v>
      </c>
      <c r="N6" s="23">
        <f>G6+I6</f>
        <v>209520</v>
      </c>
    </row>
    <row r="7" spans="1:14" x14ac:dyDescent="0.25">
      <c r="A7" s="24"/>
      <c r="B7" s="18" t="s">
        <v>440</v>
      </c>
      <c r="C7" s="81" t="s">
        <v>44</v>
      </c>
      <c r="D7" s="20">
        <v>42033</v>
      </c>
      <c r="E7" s="20">
        <v>42034</v>
      </c>
      <c r="F7" s="21">
        <v>52317</v>
      </c>
      <c r="G7" s="22">
        <v>52920</v>
      </c>
      <c r="H7" s="22"/>
      <c r="I7" s="22"/>
      <c r="J7" s="22">
        <v>52920</v>
      </c>
      <c r="K7" s="22"/>
      <c r="L7" s="22"/>
      <c r="M7" s="22"/>
      <c r="N7" s="23">
        <f t="shared" ref="N7:N28" si="0">G7+I7</f>
        <v>52920</v>
      </c>
    </row>
    <row r="8" spans="1:14" x14ac:dyDescent="0.25">
      <c r="A8" s="27"/>
      <c r="B8" s="18" t="s">
        <v>441</v>
      </c>
      <c r="C8" s="28" t="s">
        <v>442</v>
      </c>
      <c r="D8" s="20">
        <v>42032</v>
      </c>
      <c r="E8" s="20">
        <v>42033</v>
      </c>
      <c r="F8" s="21">
        <v>52318</v>
      </c>
      <c r="G8" s="22">
        <v>331560</v>
      </c>
      <c r="H8" s="22"/>
      <c r="I8" s="22"/>
      <c r="J8" s="22"/>
      <c r="K8" s="22"/>
      <c r="L8" s="22"/>
      <c r="M8" s="22">
        <v>331560</v>
      </c>
      <c r="N8" s="23">
        <f t="shared" si="0"/>
        <v>331560</v>
      </c>
    </row>
    <row r="9" spans="1:14" x14ac:dyDescent="0.25">
      <c r="A9" s="27"/>
      <c r="B9" s="18" t="s">
        <v>265</v>
      </c>
      <c r="C9" s="28" t="s">
        <v>425</v>
      </c>
      <c r="D9" s="20">
        <v>42031</v>
      </c>
      <c r="E9" s="20">
        <v>42033</v>
      </c>
      <c r="F9" s="21">
        <v>52319</v>
      </c>
      <c r="G9" s="22">
        <v>578880</v>
      </c>
      <c r="H9" s="22"/>
      <c r="I9" s="22"/>
      <c r="J9" s="22"/>
      <c r="K9" s="22"/>
      <c r="L9" s="22">
        <v>578880</v>
      </c>
      <c r="M9" s="22"/>
      <c r="N9" s="23">
        <f t="shared" si="0"/>
        <v>578880</v>
      </c>
    </row>
    <row r="10" spans="1:14" x14ac:dyDescent="0.25">
      <c r="A10" s="27"/>
      <c r="B10" s="18" t="s">
        <v>265</v>
      </c>
      <c r="C10" s="25" t="s">
        <v>425</v>
      </c>
      <c r="D10" s="20"/>
      <c r="E10" s="20"/>
      <c r="F10" s="26">
        <v>52320</v>
      </c>
      <c r="G10" s="22"/>
      <c r="H10" s="22" t="s">
        <v>443</v>
      </c>
      <c r="I10" s="22">
        <v>11500</v>
      </c>
      <c r="J10" s="22"/>
      <c r="K10" s="22"/>
      <c r="L10" s="22">
        <v>11500</v>
      </c>
      <c r="M10" s="22"/>
      <c r="N10" s="23">
        <f t="shared" si="0"/>
        <v>11500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1184380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1172880</v>
      </c>
      <c r="H30" s="41"/>
      <c r="I30" s="23">
        <f>SUM(I6:I29)</f>
        <v>11500</v>
      </c>
      <c r="J30" s="23">
        <f>SUM(J6:J29)</f>
        <v>52920</v>
      </c>
      <c r="K30" s="23">
        <f>SUM(K6:K29)</f>
        <v>0</v>
      </c>
      <c r="L30" s="23">
        <f>SUM(L6:L29)</f>
        <v>590380</v>
      </c>
      <c r="M30" s="23">
        <f>SUM(M6:M29)</f>
        <v>541080</v>
      </c>
      <c r="N30" s="23">
        <f t="shared" ref="N30" si="1">G30+I30</f>
        <v>1184380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444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9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9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52920</v>
      </c>
      <c r="D36" s="1"/>
      <c r="E36" s="1"/>
      <c r="F36" s="79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52920</v>
      </c>
      <c r="D37" s="1"/>
      <c r="E37" s="1"/>
      <c r="F37" s="79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1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34</v>
      </c>
      <c r="E3" s="97"/>
      <c r="F3" s="97"/>
      <c r="G3" s="86"/>
      <c r="H3" s="5"/>
      <c r="I3" s="1"/>
      <c r="J3" s="11"/>
      <c r="K3" s="12" t="s">
        <v>4</v>
      </c>
      <c r="L3" s="13">
        <v>42006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36</v>
      </c>
      <c r="C6" s="19" t="s">
        <v>37</v>
      </c>
      <c r="D6" s="20">
        <v>42005</v>
      </c>
      <c r="E6" s="20">
        <v>42006</v>
      </c>
      <c r="F6" s="21">
        <v>51986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39</v>
      </c>
      <c r="C7" s="25" t="s">
        <v>38</v>
      </c>
      <c r="D7" s="20">
        <v>42005</v>
      </c>
      <c r="E7" s="20">
        <v>42006</v>
      </c>
      <c r="F7" s="26">
        <v>51987</v>
      </c>
      <c r="G7" s="22">
        <v>32913</v>
      </c>
      <c r="H7" s="22"/>
      <c r="I7" s="22"/>
      <c r="J7" s="22"/>
      <c r="K7" s="22">
        <v>32913</v>
      </c>
      <c r="L7" s="22"/>
      <c r="M7" s="22"/>
      <c r="N7" s="23">
        <f t="shared" ref="N7:N28" si="0">G7+I7</f>
        <v>32913</v>
      </c>
    </row>
    <row r="8" spans="1:14" x14ac:dyDescent="0.25">
      <c r="A8" s="27"/>
      <c r="B8" s="18" t="s">
        <v>39</v>
      </c>
      <c r="C8" s="28" t="s">
        <v>30</v>
      </c>
      <c r="D8" s="20">
        <v>42006</v>
      </c>
      <c r="E8" s="20">
        <v>42007</v>
      </c>
      <c r="F8" s="21">
        <v>51988</v>
      </c>
      <c r="G8" s="22">
        <v>32913</v>
      </c>
      <c r="H8" s="22"/>
      <c r="I8" s="22"/>
      <c r="J8" s="22"/>
      <c r="K8" s="22">
        <v>32913</v>
      </c>
      <c r="L8" s="22"/>
      <c r="M8" s="22"/>
      <c r="N8" s="23">
        <f t="shared" si="0"/>
        <v>32913</v>
      </c>
    </row>
    <row r="9" spans="1:14" x14ac:dyDescent="0.25">
      <c r="A9" s="27"/>
      <c r="B9" s="18" t="s">
        <v>40</v>
      </c>
      <c r="C9" s="28" t="s">
        <v>30</v>
      </c>
      <c r="D9" s="20">
        <v>42004</v>
      </c>
      <c r="E9" s="20">
        <v>42005</v>
      </c>
      <c r="F9" s="21">
        <v>51989</v>
      </c>
      <c r="G9" s="22">
        <v>27540</v>
      </c>
      <c r="H9" s="22"/>
      <c r="I9" s="22"/>
      <c r="J9" s="22">
        <v>27540</v>
      </c>
      <c r="K9" s="22"/>
      <c r="L9" s="22"/>
      <c r="M9" s="22"/>
      <c r="N9" s="23">
        <f t="shared" si="0"/>
        <v>27540</v>
      </c>
    </row>
    <row r="10" spans="1:14" x14ac:dyDescent="0.25">
      <c r="A10" s="27"/>
      <c r="B10" s="18" t="s">
        <v>41</v>
      </c>
      <c r="C10" s="19" t="s">
        <v>30</v>
      </c>
      <c r="D10" s="20"/>
      <c r="E10" s="20"/>
      <c r="F10" s="21">
        <v>51990</v>
      </c>
      <c r="G10" s="22"/>
      <c r="H10" s="22" t="s">
        <v>42</v>
      </c>
      <c r="I10" s="22">
        <v>27000</v>
      </c>
      <c r="J10" s="22"/>
      <c r="K10" s="22">
        <v>27000</v>
      </c>
      <c r="L10" s="22"/>
      <c r="M10" s="22"/>
      <c r="N10" s="23">
        <f t="shared" si="0"/>
        <v>27000</v>
      </c>
    </row>
    <row r="11" spans="1:14" x14ac:dyDescent="0.25">
      <c r="A11" s="27"/>
      <c r="B11" s="18" t="s">
        <v>43</v>
      </c>
      <c r="C11" s="25" t="s">
        <v>44</v>
      </c>
      <c r="D11" s="20">
        <v>42005</v>
      </c>
      <c r="E11" s="20">
        <v>42006</v>
      </c>
      <c r="F11" s="21">
        <v>51991</v>
      </c>
      <c r="G11" s="22">
        <v>51840</v>
      </c>
      <c r="H11" s="22"/>
      <c r="I11" s="22"/>
      <c r="J11" s="22"/>
      <c r="K11" s="22">
        <v>51840</v>
      </c>
      <c r="L11" s="22"/>
      <c r="M11" s="22"/>
      <c r="N11" s="23">
        <f t="shared" si="0"/>
        <v>51840</v>
      </c>
    </row>
    <row r="12" spans="1:14" x14ac:dyDescent="0.25">
      <c r="A12" s="27"/>
      <c r="B12" s="18" t="s">
        <v>45</v>
      </c>
      <c r="C12" s="28" t="s">
        <v>38</v>
      </c>
      <c r="D12" s="20">
        <v>42006</v>
      </c>
      <c r="E12" s="20">
        <v>42008</v>
      </c>
      <c r="F12" s="21">
        <v>51992</v>
      </c>
      <c r="G12" s="22">
        <v>87771.6</v>
      </c>
      <c r="H12" s="22"/>
      <c r="I12" s="22"/>
      <c r="J12" s="22"/>
      <c r="K12" s="22">
        <v>87771.6</v>
      </c>
      <c r="L12" s="22"/>
      <c r="M12" s="22"/>
      <c r="N12" s="23">
        <f t="shared" si="0"/>
        <v>87771.6</v>
      </c>
    </row>
    <row r="13" spans="1:14" x14ac:dyDescent="0.25">
      <c r="A13" s="27"/>
      <c r="B13" s="29" t="s">
        <v>46</v>
      </c>
      <c r="C13" s="25" t="s">
        <v>44</v>
      </c>
      <c r="D13" s="20">
        <v>41669</v>
      </c>
      <c r="E13" s="20">
        <v>42005</v>
      </c>
      <c r="F13" s="30">
        <v>51993</v>
      </c>
      <c r="G13" s="22">
        <v>101520</v>
      </c>
      <c r="H13" s="22"/>
      <c r="I13" s="22"/>
      <c r="J13" s="22">
        <v>23760</v>
      </c>
      <c r="K13" s="22"/>
      <c r="L13" s="22"/>
      <c r="M13" s="22">
        <v>77760</v>
      </c>
      <c r="N13" s="23">
        <f>G13+I13</f>
        <v>101520</v>
      </c>
    </row>
    <row r="14" spans="1:14" x14ac:dyDescent="0.25">
      <c r="A14" s="27"/>
      <c r="B14" s="18" t="s">
        <v>47</v>
      </c>
      <c r="C14" s="25" t="s">
        <v>44</v>
      </c>
      <c r="D14" s="20">
        <v>42005</v>
      </c>
      <c r="E14" s="20">
        <v>42006</v>
      </c>
      <c r="F14" s="21">
        <v>51994</v>
      </c>
      <c r="G14" s="22">
        <v>37000</v>
      </c>
      <c r="H14" s="22"/>
      <c r="I14" s="22"/>
      <c r="J14" s="22">
        <v>37000</v>
      </c>
      <c r="K14" s="22"/>
      <c r="L14" s="22"/>
      <c r="M14" s="22"/>
      <c r="N14" s="23">
        <f>G14+I14</f>
        <v>37000</v>
      </c>
    </row>
    <row r="15" spans="1:14" x14ac:dyDescent="0.25">
      <c r="A15" s="27"/>
      <c r="B15" s="18" t="s">
        <v>48</v>
      </c>
      <c r="C15" s="28" t="s">
        <v>38</v>
      </c>
      <c r="D15" s="20">
        <v>42005</v>
      </c>
      <c r="E15" s="20">
        <v>42006</v>
      </c>
      <c r="F15" s="21">
        <v>51995</v>
      </c>
      <c r="G15" s="22">
        <v>32913</v>
      </c>
      <c r="H15" s="22"/>
      <c r="I15" s="22"/>
      <c r="J15" s="31"/>
      <c r="K15" s="22">
        <v>32913</v>
      </c>
      <c r="L15" s="22"/>
      <c r="M15" s="22"/>
      <c r="N15" s="23">
        <f t="shared" si="0"/>
        <v>32913</v>
      </c>
    </row>
    <row r="16" spans="1:14" x14ac:dyDescent="0.25">
      <c r="A16" s="27"/>
      <c r="B16" s="18" t="s">
        <v>49</v>
      </c>
      <c r="C16" s="25" t="s">
        <v>38</v>
      </c>
      <c r="D16" s="20">
        <v>42005</v>
      </c>
      <c r="E16" s="20">
        <v>42006</v>
      </c>
      <c r="F16" s="32">
        <v>51996</v>
      </c>
      <c r="G16" s="22">
        <v>32913</v>
      </c>
      <c r="H16" s="22"/>
      <c r="I16" s="22"/>
      <c r="J16" s="22"/>
      <c r="K16" s="22">
        <v>32913</v>
      </c>
      <c r="L16" s="22"/>
      <c r="M16" s="22"/>
      <c r="N16" s="23">
        <f>G16+I16</f>
        <v>32913</v>
      </c>
    </row>
    <row r="17" spans="1:14" x14ac:dyDescent="0.25">
      <c r="A17" s="27"/>
      <c r="B17" s="33" t="s">
        <v>51</v>
      </c>
      <c r="C17" s="25" t="s">
        <v>50</v>
      </c>
      <c r="D17" s="20">
        <v>42004</v>
      </c>
      <c r="E17" s="20">
        <v>42006</v>
      </c>
      <c r="F17" s="32">
        <v>51998</v>
      </c>
      <c r="G17" s="22">
        <v>95580</v>
      </c>
      <c r="H17" s="22"/>
      <c r="I17" s="22"/>
      <c r="J17" s="22"/>
      <c r="K17" s="22"/>
      <c r="L17" s="22"/>
      <c r="M17" s="22">
        <v>95580</v>
      </c>
      <c r="N17" s="23">
        <f t="shared" si="0"/>
        <v>95580</v>
      </c>
    </row>
    <row r="18" spans="1:14" x14ac:dyDescent="0.25">
      <c r="A18" s="27"/>
      <c r="B18" s="18" t="s">
        <v>53</v>
      </c>
      <c r="C18" s="25" t="s">
        <v>44</v>
      </c>
      <c r="D18" s="20">
        <v>42006</v>
      </c>
      <c r="E18" s="20">
        <v>42008</v>
      </c>
      <c r="F18" s="32">
        <v>51999</v>
      </c>
      <c r="G18" s="22">
        <v>214482.6</v>
      </c>
      <c r="H18" s="22"/>
      <c r="I18" s="22"/>
      <c r="J18" s="22"/>
      <c r="K18" s="22">
        <v>214482.6</v>
      </c>
      <c r="L18" s="22"/>
      <c r="M18" s="22"/>
      <c r="N18" s="23">
        <f t="shared" si="0"/>
        <v>214482.6</v>
      </c>
    </row>
    <row r="19" spans="1:14" x14ac:dyDescent="0.25">
      <c r="A19" s="34"/>
      <c r="B19" s="18" t="s">
        <v>54</v>
      </c>
      <c r="C19" s="25" t="s">
        <v>38</v>
      </c>
      <c r="D19" s="20">
        <v>42006</v>
      </c>
      <c r="E19" s="20">
        <v>42008</v>
      </c>
      <c r="F19" s="32">
        <v>52000</v>
      </c>
      <c r="G19" s="22">
        <v>65826</v>
      </c>
      <c r="H19" s="22"/>
      <c r="I19" s="22"/>
      <c r="J19" s="22"/>
      <c r="K19" s="22">
        <v>65826</v>
      </c>
      <c r="L19" s="22"/>
      <c r="M19" s="22"/>
      <c r="N19" s="23">
        <f t="shared" si="0"/>
        <v>65826</v>
      </c>
    </row>
    <row r="20" spans="1:14" x14ac:dyDescent="0.25">
      <c r="A20" s="34"/>
      <c r="B20" s="18" t="s">
        <v>34</v>
      </c>
      <c r="C20" s="25" t="s">
        <v>44</v>
      </c>
      <c r="D20" s="20"/>
      <c r="E20" s="20"/>
      <c r="F20" s="32">
        <v>52001</v>
      </c>
      <c r="G20" s="22"/>
      <c r="H20" s="22" t="s">
        <v>55</v>
      </c>
      <c r="I20" s="22">
        <v>4800</v>
      </c>
      <c r="J20" s="22">
        <v>4800</v>
      </c>
      <c r="K20" s="22"/>
      <c r="L20" s="22"/>
      <c r="M20" s="22"/>
      <c r="N20" s="23">
        <f>G20+I20</f>
        <v>4800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864012.2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832212.2</v>
      </c>
      <c r="H30" s="41"/>
      <c r="I30" s="23">
        <f>SUM(I6:I29)</f>
        <v>31800</v>
      </c>
      <c r="J30" s="23">
        <f>SUM(J6:J29)</f>
        <v>93100</v>
      </c>
      <c r="K30" s="23">
        <f>SUM(K6:K29)</f>
        <v>597572.19999999995</v>
      </c>
      <c r="L30" s="23">
        <f>SUM(L6:L29)</f>
        <v>0</v>
      </c>
      <c r="M30" s="23">
        <f>SUM(M6:M29)</f>
        <v>173340</v>
      </c>
      <c r="N30" s="23">
        <f t="shared" ref="N30" si="1">G30+I30</f>
        <v>864012.2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 t="s">
        <v>52</v>
      </c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95</v>
      </c>
      <c r="D34" s="1"/>
      <c r="E34" s="1"/>
      <c r="F34" s="51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51300</v>
      </c>
      <c r="D35" s="1"/>
      <c r="E35" s="1"/>
      <c r="F35" s="51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41800</v>
      </c>
      <c r="D36" s="1"/>
      <c r="E36" s="1"/>
      <c r="F36" s="51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93100</v>
      </c>
      <c r="D37" s="1"/>
      <c r="E37" s="1"/>
      <c r="F37" s="51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48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33</v>
      </c>
      <c r="E3" s="97"/>
      <c r="F3" s="97"/>
      <c r="G3" s="86"/>
      <c r="H3" s="5"/>
      <c r="I3" s="1"/>
      <c r="J3" s="11"/>
      <c r="K3" s="12" t="s">
        <v>4</v>
      </c>
      <c r="L3" s="13">
        <v>42005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</v>
      </c>
      <c r="C6" s="19" t="s">
        <v>30</v>
      </c>
      <c r="D6" s="20"/>
      <c r="E6" s="20"/>
      <c r="F6" s="21">
        <v>51984</v>
      </c>
      <c r="G6" s="22"/>
      <c r="H6" s="22" t="s">
        <v>31</v>
      </c>
      <c r="I6" s="22">
        <v>27000</v>
      </c>
      <c r="J6" s="22"/>
      <c r="K6" s="22">
        <v>27000</v>
      </c>
      <c r="L6" s="22"/>
      <c r="M6" s="22"/>
      <c r="N6" s="23">
        <f>G6+I6</f>
        <v>27000</v>
      </c>
    </row>
    <row r="7" spans="1:14" x14ac:dyDescent="0.25">
      <c r="A7" s="24"/>
      <c r="B7" s="18" t="s">
        <v>35</v>
      </c>
      <c r="C7" s="25" t="s">
        <v>30</v>
      </c>
      <c r="D7" s="20"/>
      <c r="E7" s="20"/>
      <c r="F7" s="26">
        <v>51985</v>
      </c>
      <c r="G7" s="22">
        <v>47520</v>
      </c>
      <c r="H7" s="22"/>
      <c r="I7" s="22"/>
      <c r="J7" s="22"/>
      <c r="K7" s="22">
        <v>47520</v>
      </c>
      <c r="L7" s="22"/>
      <c r="M7" s="22"/>
      <c r="N7" s="23">
        <f t="shared" ref="N7:N28" si="0">G7+I7</f>
        <v>47520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74520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47520</v>
      </c>
      <c r="H30" s="41"/>
      <c r="I30" s="23">
        <f>SUM(I6:I29)</f>
        <v>27000</v>
      </c>
      <c r="J30" s="23">
        <f>SUM(J6:J29)</f>
        <v>0</v>
      </c>
      <c r="K30" s="23">
        <f>SUM(K6:K29)</f>
        <v>74520</v>
      </c>
      <c r="L30" s="23">
        <f>SUM(L6:L29)</f>
        <v>0</v>
      </c>
      <c r="M30" s="23">
        <f>SUM(M6:M29)</f>
        <v>0</v>
      </c>
      <c r="N30" s="23">
        <f t="shared" ref="N30" si="1">G30+I30</f>
        <v>74520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48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48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48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48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B15" sqref="B15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29</v>
      </c>
      <c r="E3" s="97"/>
      <c r="F3" s="97"/>
      <c r="G3" s="86"/>
      <c r="H3" s="5"/>
      <c r="I3" s="1"/>
      <c r="J3" s="11"/>
      <c r="K3" s="12" t="s">
        <v>4</v>
      </c>
      <c r="L3" s="13">
        <v>42005</v>
      </c>
      <c r="M3" s="14"/>
      <c r="N3" s="15" t="s">
        <v>28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19"/>
      <c r="D6" s="20"/>
      <c r="E6" s="20"/>
      <c r="F6" s="21"/>
      <c r="G6" s="22"/>
      <c r="H6" s="22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24"/>
      <c r="B7" s="18"/>
      <c r="C7" s="25"/>
      <c r="D7" s="20"/>
      <c r="E7" s="20"/>
      <c r="F7" s="26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7"/>
      <c r="B8" s="18"/>
      <c r="C8" s="28"/>
      <c r="D8" s="20"/>
      <c r="E8" s="20"/>
      <c r="F8" s="21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0</v>
      </c>
      <c r="H30" s="41"/>
      <c r="I30" s="23">
        <f>SUM(I6:I29)</f>
        <v>0</v>
      </c>
      <c r="J30" s="23">
        <f>SUM(J6:J29)</f>
        <v>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10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10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10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10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D16" sqref="D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178</v>
      </c>
      <c r="E3" s="97"/>
      <c r="F3" s="97"/>
      <c r="G3" s="86"/>
      <c r="H3" s="5"/>
      <c r="I3" s="1"/>
      <c r="J3" s="11"/>
      <c r="K3" s="12" t="s">
        <v>4</v>
      </c>
      <c r="L3" s="13">
        <v>42032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437</v>
      </c>
      <c r="C6" s="25" t="s">
        <v>44</v>
      </c>
      <c r="D6" s="20">
        <v>42032</v>
      </c>
      <c r="E6" s="20">
        <v>42033</v>
      </c>
      <c r="F6" s="26">
        <v>52313</v>
      </c>
      <c r="G6" s="22">
        <v>63720</v>
      </c>
      <c r="H6" s="22"/>
      <c r="I6" s="22"/>
      <c r="J6" s="22">
        <v>38720</v>
      </c>
      <c r="K6" s="22"/>
      <c r="L6" s="22"/>
      <c r="M6" s="22">
        <v>25000</v>
      </c>
      <c r="N6" s="23">
        <f>G6+I6</f>
        <v>63720</v>
      </c>
    </row>
    <row r="7" spans="1:14" x14ac:dyDescent="0.25">
      <c r="A7" s="24"/>
      <c r="B7" s="18" t="s">
        <v>437</v>
      </c>
      <c r="C7" s="28" t="s">
        <v>44</v>
      </c>
      <c r="D7" s="20">
        <v>42033</v>
      </c>
      <c r="E7" s="20">
        <v>42034</v>
      </c>
      <c r="F7" s="21">
        <v>52314</v>
      </c>
      <c r="G7" s="22">
        <v>63720</v>
      </c>
      <c r="H7" s="22"/>
      <c r="I7" s="22"/>
      <c r="J7" s="22">
        <v>33720</v>
      </c>
      <c r="K7" s="22">
        <v>30000</v>
      </c>
      <c r="L7" s="22"/>
      <c r="M7" s="22"/>
      <c r="N7" s="23">
        <f t="shared" ref="N7:N28" si="0">G7+I7</f>
        <v>63720</v>
      </c>
    </row>
    <row r="8" spans="1:14" x14ac:dyDescent="0.25">
      <c r="A8" s="27"/>
      <c r="B8" s="18" t="s">
        <v>220</v>
      </c>
      <c r="C8" s="28" t="s">
        <v>55</v>
      </c>
      <c r="D8" s="20"/>
      <c r="E8" s="20"/>
      <c r="F8" s="21">
        <v>52315</v>
      </c>
      <c r="G8" s="22"/>
      <c r="H8" s="22"/>
      <c r="I8" s="22">
        <v>800</v>
      </c>
      <c r="J8" s="22">
        <v>800</v>
      </c>
      <c r="K8" s="22"/>
      <c r="L8" s="22"/>
      <c r="M8" s="22"/>
      <c r="N8" s="23">
        <f t="shared" si="0"/>
        <v>800</v>
      </c>
    </row>
    <row r="9" spans="1:14" x14ac:dyDescent="0.25">
      <c r="A9" s="27"/>
      <c r="B9" s="18"/>
      <c r="C9" s="28"/>
      <c r="D9" s="20"/>
      <c r="E9" s="20"/>
      <c r="F9" s="21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7"/>
      <c r="B10" s="18"/>
      <c r="C10" s="25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7"/>
      <c r="B11" s="18"/>
      <c r="C11" s="25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128240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127440</v>
      </c>
      <c r="H30" s="41"/>
      <c r="I30" s="23">
        <f>SUM(I6:I29)</f>
        <v>800</v>
      </c>
      <c r="J30" s="23">
        <f>SUM(J6:J29)</f>
        <v>73240</v>
      </c>
      <c r="K30" s="23">
        <f>SUM(K6:K29)</f>
        <v>30000</v>
      </c>
      <c r="L30" s="23">
        <f>SUM(L6:L29)</f>
        <v>0</v>
      </c>
      <c r="M30" s="23">
        <f>SUM(M6:M29)</f>
        <v>25000</v>
      </c>
      <c r="N30" s="23">
        <f t="shared" ref="N30" si="1">G30+I30</f>
        <v>128240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8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8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73240</v>
      </c>
      <c r="D36" s="1"/>
      <c r="E36" s="1"/>
      <c r="F36" s="78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73240</v>
      </c>
      <c r="D37" s="1"/>
      <c r="E37" s="1"/>
      <c r="F37" s="78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5" sqref="D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7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436</v>
      </c>
      <c r="E3" s="97"/>
      <c r="F3" s="97"/>
      <c r="G3" s="86"/>
      <c r="H3" s="5"/>
      <c r="I3" s="1"/>
      <c r="J3" s="11"/>
      <c r="K3" s="12" t="s">
        <v>4</v>
      </c>
      <c r="L3" s="13">
        <v>42032</v>
      </c>
      <c r="M3" s="14"/>
      <c r="N3" s="15" t="s">
        <v>66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131</v>
      </c>
      <c r="C6" s="25" t="s">
        <v>431</v>
      </c>
      <c r="D6" s="20">
        <v>42030</v>
      </c>
      <c r="E6" s="20">
        <v>42032</v>
      </c>
      <c r="F6" s="26">
        <v>52307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18" t="s">
        <v>432</v>
      </c>
      <c r="C7" s="28" t="s">
        <v>69</v>
      </c>
      <c r="D7" s="20">
        <v>42031</v>
      </c>
      <c r="E7" s="20">
        <v>42032</v>
      </c>
      <c r="F7" s="21">
        <v>52308</v>
      </c>
      <c r="G7" s="22">
        <v>287712</v>
      </c>
      <c r="H7" s="22"/>
      <c r="I7" s="22"/>
      <c r="J7" s="22"/>
      <c r="K7" s="22"/>
      <c r="L7" s="22"/>
      <c r="M7" s="22">
        <v>287712</v>
      </c>
      <c r="N7" s="23">
        <f t="shared" ref="N7:N28" si="0">G7+I7</f>
        <v>287712</v>
      </c>
    </row>
    <row r="8" spans="1:14" x14ac:dyDescent="0.25">
      <c r="A8" s="27"/>
      <c r="B8" s="18" t="s">
        <v>433</v>
      </c>
      <c r="C8" s="28" t="s">
        <v>38</v>
      </c>
      <c r="D8" s="20">
        <v>42025</v>
      </c>
      <c r="E8" s="20">
        <v>42029</v>
      </c>
      <c r="F8" s="21">
        <v>52309</v>
      </c>
      <c r="G8" s="22">
        <v>281912.40000000002</v>
      </c>
      <c r="H8" s="22"/>
      <c r="I8" s="22"/>
      <c r="J8" s="22"/>
      <c r="K8" s="22">
        <v>281912.40000000002</v>
      </c>
      <c r="L8" s="22"/>
      <c r="M8" s="22"/>
      <c r="N8" s="23">
        <f t="shared" si="0"/>
        <v>281912.40000000002</v>
      </c>
    </row>
    <row r="9" spans="1:14" x14ac:dyDescent="0.25">
      <c r="A9" s="27"/>
      <c r="B9" s="18" t="s">
        <v>434</v>
      </c>
      <c r="C9" s="28" t="s">
        <v>30</v>
      </c>
      <c r="D9" s="20">
        <v>42032</v>
      </c>
      <c r="E9" s="20">
        <v>42034</v>
      </c>
      <c r="F9" s="21">
        <v>52310</v>
      </c>
      <c r="G9" s="22">
        <v>54000</v>
      </c>
      <c r="H9" s="22"/>
      <c r="I9" s="22"/>
      <c r="J9" s="22"/>
      <c r="K9" s="22">
        <v>54000</v>
      </c>
      <c r="L9" s="22"/>
      <c r="M9" s="22"/>
      <c r="N9" s="23">
        <f t="shared" si="0"/>
        <v>54000</v>
      </c>
    </row>
    <row r="10" spans="1:14" x14ac:dyDescent="0.25">
      <c r="A10" s="27"/>
      <c r="B10" s="18" t="s">
        <v>435</v>
      </c>
      <c r="C10" s="25" t="s">
        <v>75</v>
      </c>
      <c r="D10" s="20">
        <v>42030</v>
      </c>
      <c r="E10" s="20">
        <v>42032</v>
      </c>
      <c r="F10" s="26">
        <v>52311</v>
      </c>
      <c r="G10" s="22">
        <v>78840</v>
      </c>
      <c r="H10" s="22"/>
      <c r="I10" s="22"/>
      <c r="J10" s="22"/>
      <c r="K10" s="22">
        <v>78840</v>
      </c>
      <c r="L10" s="22"/>
      <c r="M10" s="22"/>
      <c r="N10" s="23">
        <f t="shared" si="0"/>
        <v>78840</v>
      </c>
    </row>
    <row r="11" spans="1:14" x14ac:dyDescent="0.25">
      <c r="A11" s="27"/>
      <c r="B11" s="18" t="s">
        <v>76</v>
      </c>
      <c r="C11" s="25" t="s">
        <v>44</v>
      </c>
      <c r="D11" s="20"/>
      <c r="E11" s="20"/>
      <c r="F11" s="21">
        <v>52312</v>
      </c>
      <c r="G11" s="22"/>
      <c r="H11" s="22" t="s">
        <v>55</v>
      </c>
      <c r="I11" s="22">
        <v>2000</v>
      </c>
      <c r="J11" s="22">
        <v>2000</v>
      </c>
      <c r="K11" s="22"/>
      <c r="L11" s="22"/>
      <c r="M11" s="22"/>
      <c r="N11" s="23">
        <f t="shared" si="0"/>
        <v>2000</v>
      </c>
    </row>
    <row r="12" spans="1:14" x14ac:dyDescent="0.25">
      <c r="A12" s="27"/>
      <c r="B12" s="18"/>
      <c r="C12" s="28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7"/>
      <c r="B13" s="29"/>
      <c r="C13" s="25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780464.4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778464.4</v>
      </c>
      <c r="H30" s="41"/>
      <c r="I30" s="23">
        <f>SUM(I6:I29)</f>
        <v>2000</v>
      </c>
      <c r="J30" s="23">
        <f>SUM(J6:J29)</f>
        <v>2000</v>
      </c>
      <c r="K30" s="23">
        <f>SUM(K6:K29)</f>
        <v>414752.4</v>
      </c>
      <c r="L30" s="23">
        <f>SUM(L6:L29)</f>
        <v>76000</v>
      </c>
      <c r="M30" s="23">
        <f>SUM(M6:M29)</f>
        <v>287712</v>
      </c>
      <c r="N30" s="23">
        <f t="shared" ref="N30" si="1">G30+I30</f>
        <v>780464.4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7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7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2000</v>
      </c>
      <c r="D36" s="1"/>
      <c r="E36" s="1"/>
      <c r="F36" s="77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2000</v>
      </c>
      <c r="D37" s="1"/>
      <c r="E37" s="1"/>
      <c r="F37" s="77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3" sqref="F1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85" t="s">
        <v>3</v>
      </c>
      <c r="C3" s="97"/>
      <c r="D3" s="97" t="s">
        <v>65</v>
      </c>
      <c r="E3" s="97"/>
      <c r="F3" s="97"/>
      <c r="G3" s="86"/>
      <c r="H3" s="5"/>
      <c r="I3" s="1"/>
      <c r="J3" s="11"/>
      <c r="K3" s="12" t="s">
        <v>4</v>
      </c>
      <c r="L3" s="13">
        <v>42031</v>
      </c>
      <c r="M3" s="14"/>
      <c r="N3" s="15" t="s">
        <v>32</v>
      </c>
    </row>
    <row r="4" spans="1:14" x14ac:dyDescent="0.25">
      <c r="A4" s="1"/>
      <c r="B4" s="1"/>
      <c r="C4" s="1"/>
      <c r="D4" s="1"/>
      <c r="E4" s="16"/>
      <c r="F4" s="1"/>
      <c r="G4" s="1"/>
      <c r="H4" s="85" t="s">
        <v>5</v>
      </c>
      <c r="I4" s="86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419</v>
      </c>
      <c r="C6" s="25" t="s">
        <v>420</v>
      </c>
      <c r="D6" s="20">
        <v>42031</v>
      </c>
      <c r="E6" s="20">
        <v>42032</v>
      </c>
      <c r="F6" s="26">
        <v>52299</v>
      </c>
      <c r="G6" s="22">
        <v>24000</v>
      </c>
      <c r="H6" s="22"/>
      <c r="I6" s="22"/>
      <c r="J6" s="22"/>
      <c r="K6" s="22">
        <v>24000</v>
      </c>
      <c r="L6" s="22"/>
      <c r="M6" s="22"/>
      <c r="N6" s="23">
        <f>G6+I6</f>
        <v>24000</v>
      </c>
    </row>
    <row r="7" spans="1:14" x14ac:dyDescent="0.25">
      <c r="A7" s="24"/>
      <c r="B7" s="18" t="s">
        <v>421</v>
      </c>
      <c r="C7" s="28" t="s">
        <v>420</v>
      </c>
      <c r="D7" s="20">
        <v>42031</v>
      </c>
      <c r="E7" s="20">
        <v>42032</v>
      </c>
      <c r="F7" s="21">
        <v>52300</v>
      </c>
      <c r="G7" s="22">
        <v>24000</v>
      </c>
      <c r="H7" s="22"/>
      <c r="I7" s="22"/>
      <c r="J7" s="22"/>
      <c r="K7" s="22">
        <v>24000</v>
      </c>
      <c r="L7" s="22"/>
      <c r="M7" s="22"/>
      <c r="N7" s="23">
        <f t="shared" ref="N7:N28" si="0">G7+I7</f>
        <v>24000</v>
      </c>
    </row>
    <row r="8" spans="1:14" x14ac:dyDescent="0.25">
      <c r="A8" s="27"/>
      <c r="B8" s="18" t="s">
        <v>422</v>
      </c>
      <c r="C8" s="28" t="s">
        <v>420</v>
      </c>
      <c r="D8" s="20">
        <v>42031</v>
      </c>
      <c r="E8" s="20">
        <v>42032</v>
      </c>
      <c r="F8" s="21">
        <v>52301</v>
      </c>
      <c r="G8" s="22">
        <v>24000</v>
      </c>
      <c r="H8" s="22"/>
      <c r="I8" s="22"/>
      <c r="J8" s="22"/>
      <c r="K8" s="22">
        <v>24000</v>
      </c>
      <c r="L8" s="22"/>
      <c r="M8" s="22"/>
      <c r="N8" s="23">
        <f t="shared" si="0"/>
        <v>24000</v>
      </c>
    </row>
    <row r="9" spans="1:14" x14ac:dyDescent="0.25">
      <c r="A9" s="27"/>
      <c r="B9" s="18" t="s">
        <v>423</v>
      </c>
      <c r="C9" s="28" t="s">
        <v>420</v>
      </c>
      <c r="D9" s="20">
        <v>42031</v>
      </c>
      <c r="E9" s="20">
        <v>42032</v>
      </c>
      <c r="F9" s="21">
        <v>52302</v>
      </c>
      <c r="G9" s="22">
        <v>24000</v>
      </c>
      <c r="H9" s="22"/>
      <c r="I9" s="22"/>
      <c r="J9" s="22"/>
      <c r="K9" s="22">
        <v>24000</v>
      </c>
      <c r="L9" s="22"/>
      <c r="M9" s="22"/>
      <c r="N9" s="23">
        <f t="shared" si="0"/>
        <v>24000</v>
      </c>
    </row>
    <row r="10" spans="1:14" x14ac:dyDescent="0.25">
      <c r="A10" s="27"/>
      <c r="B10" s="18" t="s">
        <v>426</v>
      </c>
      <c r="C10" s="25" t="s">
        <v>427</v>
      </c>
      <c r="D10" s="20">
        <v>42025</v>
      </c>
      <c r="E10" s="20">
        <v>42028</v>
      </c>
      <c r="F10" s="26">
        <v>52303</v>
      </c>
      <c r="G10" s="22">
        <v>56700</v>
      </c>
      <c r="H10" s="22"/>
      <c r="I10" s="22"/>
      <c r="J10" s="22"/>
      <c r="K10" s="22"/>
      <c r="L10" s="22">
        <v>56700</v>
      </c>
      <c r="M10" s="22"/>
      <c r="N10" s="23">
        <f t="shared" si="0"/>
        <v>56700</v>
      </c>
    </row>
    <row r="11" spans="1:14" x14ac:dyDescent="0.25">
      <c r="A11" s="27"/>
      <c r="B11" s="18" t="s">
        <v>424</v>
      </c>
      <c r="C11" s="25" t="s">
        <v>425</v>
      </c>
      <c r="D11" s="20">
        <v>42026</v>
      </c>
      <c r="E11" s="20">
        <v>42028</v>
      </c>
      <c r="F11" s="21">
        <v>52304</v>
      </c>
      <c r="G11" s="22">
        <v>567000</v>
      </c>
      <c r="H11" s="22"/>
      <c r="I11" s="22"/>
      <c r="J11" s="22"/>
      <c r="K11" s="22"/>
      <c r="L11" s="22">
        <v>567000</v>
      </c>
      <c r="M11" s="22"/>
      <c r="N11" s="23">
        <f t="shared" si="0"/>
        <v>567000</v>
      </c>
    </row>
    <row r="12" spans="1:14" x14ac:dyDescent="0.25">
      <c r="A12" s="27"/>
      <c r="B12" s="18" t="s">
        <v>428</v>
      </c>
      <c r="C12" s="28" t="s">
        <v>429</v>
      </c>
      <c r="D12" s="20">
        <v>42027</v>
      </c>
      <c r="E12" s="20">
        <v>42029</v>
      </c>
      <c r="F12" s="21">
        <v>52305</v>
      </c>
      <c r="G12" s="22">
        <v>66528</v>
      </c>
      <c r="H12" s="22"/>
      <c r="I12" s="22"/>
      <c r="J12" s="22"/>
      <c r="K12" s="22"/>
      <c r="L12" s="22">
        <v>66528</v>
      </c>
      <c r="M12" s="22"/>
      <c r="N12" s="23">
        <f t="shared" si="0"/>
        <v>66528</v>
      </c>
    </row>
    <row r="13" spans="1:14" x14ac:dyDescent="0.25">
      <c r="A13" s="27"/>
      <c r="B13" s="29" t="s">
        <v>430</v>
      </c>
      <c r="C13" s="25" t="s">
        <v>303</v>
      </c>
      <c r="D13" s="20">
        <v>42028</v>
      </c>
      <c r="E13" s="20">
        <v>42029</v>
      </c>
      <c r="F13" s="30">
        <v>52306</v>
      </c>
      <c r="G13" s="22">
        <v>242460</v>
      </c>
      <c r="H13" s="22"/>
      <c r="I13" s="22"/>
      <c r="J13" s="22"/>
      <c r="K13" s="22"/>
      <c r="L13" s="22">
        <v>242460</v>
      </c>
      <c r="M13" s="22"/>
      <c r="N13" s="23">
        <f>G13+I13</f>
        <v>242460</v>
      </c>
    </row>
    <row r="14" spans="1:14" x14ac:dyDescent="0.25">
      <c r="A14" s="27"/>
      <c r="B14" s="18"/>
      <c r="C14" s="25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7"/>
      <c r="B15" s="18"/>
      <c r="C15" s="28"/>
      <c r="D15" s="20"/>
      <c r="E15" s="20"/>
      <c r="F15" s="21"/>
      <c r="G15" s="22"/>
      <c r="H15" s="22"/>
      <c r="I15" s="22"/>
      <c r="J15" s="31"/>
      <c r="K15" s="22"/>
      <c r="L15" s="22"/>
      <c r="M15" s="22"/>
      <c r="N15" s="23">
        <f t="shared" si="0"/>
        <v>0</v>
      </c>
    </row>
    <row r="16" spans="1:14" x14ac:dyDescent="0.25">
      <c r="A16" s="27"/>
      <c r="B16" s="18"/>
      <c r="C16" s="25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7"/>
      <c r="B17" s="33"/>
      <c r="C17" s="25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7"/>
      <c r="B18" s="18"/>
      <c r="C18" s="25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18"/>
      <c r="C19" s="25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18"/>
      <c r="C20" s="25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18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18"/>
      <c r="C22" s="19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18"/>
      <c r="C23" s="19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18"/>
      <c r="C24" s="19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5"/>
      <c r="C25" s="19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5"/>
      <c r="C26" s="19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5"/>
      <c r="C27" s="19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5"/>
      <c r="C28" s="19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6"/>
      <c r="B29" s="5"/>
      <c r="C29" s="1" t="s">
        <v>20</v>
      </c>
      <c r="D29" s="37"/>
      <c r="E29" s="37"/>
      <c r="F29" s="38"/>
      <c r="G29" s="23"/>
      <c r="H29" s="23"/>
      <c r="I29" s="23"/>
      <c r="J29" s="23"/>
      <c r="K29" s="23"/>
      <c r="L29" s="23"/>
      <c r="M29" s="23"/>
      <c r="N29" s="23">
        <f>SUM(N6:N28)</f>
        <v>1028688</v>
      </c>
    </row>
    <row r="30" spans="1:14" x14ac:dyDescent="0.25">
      <c r="A30" s="85" t="s">
        <v>21</v>
      </c>
      <c r="B30" s="86"/>
      <c r="C30" s="39"/>
      <c r="D30" s="39"/>
      <c r="E30" s="39"/>
      <c r="F30" s="40"/>
      <c r="G30" s="23">
        <f>SUM(G6:G29)</f>
        <v>1028688</v>
      </c>
      <c r="H30" s="41"/>
      <c r="I30" s="23">
        <f>SUM(I6:I29)</f>
        <v>0</v>
      </c>
      <c r="J30" s="23">
        <f>SUM(J6:J29)</f>
        <v>0</v>
      </c>
      <c r="K30" s="23">
        <f>SUM(K6:K29)</f>
        <v>96000</v>
      </c>
      <c r="L30" s="23">
        <f>SUM(L6:L29)</f>
        <v>932688</v>
      </c>
      <c r="M30" s="23">
        <f>SUM(M6:M29)</f>
        <v>0</v>
      </c>
      <c r="N30" s="23">
        <f t="shared" ref="N30" si="1">G30+I30</f>
        <v>1028688</v>
      </c>
    </row>
    <row r="31" spans="1:14" x14ac:dyDescent="0.25">
      <c r="A31" s="1"/>
      <c r="B31" s="1"/>
      <c r="C31" s="1"/>
      <c r="D31" s="37"/>
      <c r="E31" s="1"/>
      <c r="F31" s="1"/>
      <c r="G31" s="8"/>
      <c r="H31" s="42" t="s">
        <v>22</v>
      </c>
      <c r="I31" s="43"/>
      <c r="J31" s="44"/>
      <c r="K31" s="45"/>
      <c r="L31" s="39"/>
      <c r="M31" s="44"/>
      <c r="N31" s="8"/>
    </row>
    <row r="32" spans="1:14" x14ac:dyDescent="0.25">
      <c r="A32" s="85" t="s">
        <v>23</v>
      </c>
      <c r="B32" s="86"/>
      <c r="C32" s="1"/>
      <c r="D32" s="37"/>
      <c r="E32" s="93" t="s">
        <v>24</v>
      </c>
      <c r="F32" s="98"/>
      <c r="G32" s="99"/>
      <c r="H32" s="100"/>
      <c r="I32" s="100"/>
      <c r="J32" s="100"/>
      <c r="K32" s="100"/>
      <c r="L32" s="100"/>
      <c r="M32" s="100"/>
      <c r="N32" s="101"/>
    </row>
    <row r="33" spans="1:14" x14ac:dyDescent="0.25">
      <c r="A33" s="85" t="s">
        <v>25</v>
      </c>
      <c r="B33" s="86"/>
      <c r="C33" s="46"/>
      <c r="D33" s="1"/>
      <c r="E33" s="93">
        <v>540</v>
      </c>
      <c r="F33" s="94"/>
      <c r="G33" s="87"/>
      <c r="H33" s="88"/>
      <c r="I33" s="88"/>
      <c r="J33" s="88"/>
      <c r="K33" s="88"/>
      <c r="L33" s="88"/>
      <c r="M33" s="88"/>
      <c r="N33" s="89"/>
    </row>
    <row r="34" spans="1:14" x14ac:dyDescent="0.25">
      <c r="A34" s="85" t="s">
        <v>26</v>
      </c>
      <c r="B34" s="86"/>
      <c r="C34" s="47">
        <v>0</v>
      </c>
      <c r="D34" s="1"/>
      <c r="E34" s="1"/>
      <c r="F34" s="76"/>
      <c r="G34" s="87"/>
      <c r="H34" s="88"/>
      <c r="I34" s="88"/>
      <c r="J34" s="88"/>
      <c r="K34" s="88"/>
      <c r="L34" s="88"/>
      <c r="M34" s="88"/>
      <c r="N34" s="89"/>
    </row>
    <row r="35" spans="1:14" x14ac:dyDescent="0.25">
      <c r="A35" s="95"/>
      <c r="B35" s="96"/>
      <c r="C35" s="23">
        <f>E33*C34</f>
        <v>0</v>
      </c>
      <c r="D35" s="1"/>
      <c r="E35" s="1"/>
      <c r="F35" s="76"/>
      <c r="G35" s="87"/>
      <c r="H35" s="88"/>
      <c r="I35" s="88"/>
      <c r="J35" s="88"/>
      <c r="K35" s="88"/>
      <c r="L35" s="88"/>
      <c r="M35" s="88"/>
      <c r="N35" s="89"/>
    </row>
    <row r="36" spans="1:14" x14ac:dyDescent="0.25">
      <c r="A36" s="85" t="s">
        <v>27</v>
      </c>
      <c r="B36" s="86"/>
      <c r="C36" s="23">
        <v>0</v>
      </c>
      <c r="D36" s="1"/>
      <c r="E36" s="1"/>
      <c r="F36" s="76"/>
      <c r="G36" s="87"/>
      <c r="H36" s="88"/>
      <c r="I36" s="88"/>
      <c r="J36" s="88"/>
      <c r="K36" s="88"/>
      <c r="L36" s="88"/>
      <c r="M36" s="88"/>
      <c r="N36" s="89"/>
    </row>
    <row r="37" spans="1:14" x14ac:dyDescent="0.25">
      <c r="A37" s="85" t="s">
        <v>19</v>
      </c>
      <c r="B37" s="86"/>
      <c r="C37" s="23">
        <f>C35+C36</f>
        <v>0</v>
      </c>
      <c r="D37" s="1"/>
      <c r="E37" s="1"/>
      <c r="F37" s="76"/>
      <c r="G37" s="90" t="s">
        <v>0</v>
      </c>
      <c r="H37" s="91"/>
      <c r="I37" s="91"/>
      <c r="J37" s="91"/>
      <c r="K37" s="91"/>
      <c r="L37" s="91"/>
      <c r="M37" s="91"/>
      <c r="N37" s="92"/>
    </row>
    <row r="38" spans="1:14" x14ac:dyDescent="0.25">
      <c r="C38" s="49"/>
    </row>
    <row r="40" spans="1:14" x14ac:dyDescent="0.25">
      <c r="C40" s="50"/>
    </row>
  </sheetData>
  <sortState ref="B6:M13">
    <sortCondition ref="F6:F13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ENERO 31 PM</vt:lpstr>
      <vt:lpstr>ENERO 31 AM</vt:lpstr>
      <vt:lpstr>ENERO 30 PM </vt:lpstr>
      <vt:lpstr>ENERO 30 AM</vt:lpstr>
      <vt:lpstr>ENERO 29 PM</vt:lpstr>
      <vt:lpstr>ENERO 29 AM</vt:lpstr>
      <vt:lpstr>ENERO 28 PM</vt:lpstr>
      <vt:lpstr>ENERO 28 AM</vt:lpstr>
      <vt:lpstr>ENERO 27 PM</vt:lpstr>
      <vt:lpstr>ENERO 27 AM</vt:lpstr>
      <vt:lpstr>ENERO 26 PM</vt:lpstr>
      <vt:lpstr>ENERO 26 AM </vt:lpstr>
      <vt:lpstr>ENERO 25 PM</vt:lpstr>
      <vt:lpstr>ENERO 25 AM</vt:lpstr>
      <vt:lpstr>ENERO 24 PM</vt:lpstr>
      <vt:lpstr>ENERO 24 AM </vt:lpstr>
      <vt:lpstr>ENERO 23 PM</vt:lpstr>
      <vt:lpstr>ENERO 23 AM</vt:lpstr>
      <vt:lpstr>ENERO 22 PM</vt:lpstr>
      <vt:lpstr>ENERO 22 AM </vt:lpstr>
      <vt:lpstr>ENERO 21 PM</vt:lpstr>
      <vt:lpstr>ENERO 21 AM </vt:lpstr>
      <vt:lpstr>ENERO 20 PM</vt:lpstr>
      <vt:lpstr>ENERO 20 AM</vt:lpstr>
      <vt:lpstr>ENERO 19 PM</vt:lpstr>
      <vt:lpstr>ENERO 19 AM</vt:lpstr>
      <vt:lpstr>ENERO 18 PM</vt:lpstr>
      <vt:lpstr>ENERO 18 AM</vt:lpstr>
      <vt:lpstr>ENERO 17 PM</vt:lpstr>
      <vt:lpstr>ENERO 17 AM</vt:lpstr>
      <vt:lpstr>ENERO 16 PM</vt:lpstr>
      <vt:lpstr>ENERO 16 AM</vt:lpstr>
      <vt:lpstr>ENERO 15 PM</vt:lpstr>
      <vt:lpstr>ENERO 15 AM</vt:lpstr>
      <vt:lpstr>ENERO 14 PM</vt:lpstr>
      <vt:lpstr>ENERO 14 AM</vt:lpstr>
      <vt:lpstr>ENERO 13 PM</vt:lpstr>
      <vt:lpstr>ENERO 13 AM</vt:lpstr>
      <vt:lpstr>ENERO 12 PM</vt:lpstr>
      <vt:lpstr>ENERO 12 AM</vt:lpstr>
      <vt:lpstr>ENERO 11 PM</vt:lpstr>
      <vt:lpstr>ENERO 11 AM</vt:lpstr>
      <vt:lpstr>ENERO 10 PM</vt:lpstr>
      <vt:lpstr>ENERO 10 AM</vt:lpstr>
      <vt:lpstr>ENERO 09 PM</vt:lpstr>
      <vt:lpstr>ENERO 09 AM</vt:lpstr>
      <vt:lpstr>ENERO 08 PM</vt:lpstr>
      <vt:lpstr>ENERO 08 AM</vt:lpstr>
      <vt:lpstr>ENERO 07 PM</vt:lpstr>
      <vt:lpstr>ENERO 07 AM</vt:lpstr>
      <vt:lpstr>ENERO 06 PM</vt:lpstr>
      <vt:lpstr>ENERO 06 AM</vt:lpstr>
      <vt:lpstr>ENERO 05 PM</vt:lpstr>
      <vt:lpstr>ENERO 05 AM </vt:lpstr>
      <vt:lpstr>ENERO 04 PM</vt:lpstr>
      <vt:lpstr>ENERO 04 AM </vt:lpstr>
      <vt:lpstr>ENERO 03 PM</vt:lpstr>
      <vt:lpstr>ENERO 03 AM </vt:lpstr>
      <vt:lpstr>ENERO 02 PM</vt:lpstr>
      <vt:lpstr>ENERO 02 AM</vt:lpstr>
      <vt:lpstr>ENERO 01 PM</vt:lpstr>
      <vt:lpstr>ENERO 01 AM </vt:lpstr>
      <vt:lpstr>'ENERO 01 AM '!Área_de_impresión</vt:lpstr>
      <vt:lpstr>'ENERO 01 PM'!Área_de_impresión</vt:lpstr>
      <vt:lpstr>'ENERO 02 AM'!Área_de_impresión</vt:lpstr>
      <vt:lpstr>'ENERO 02 PM'!Área_de_impresión</vt:lpstr>
      <vt:lpstr>'ENERO 03 AM '!Área_de_impresión</vt:lpstr>
      <vt:lpstr>'ENERO 03 PM'!Área_de_impresión</vt:lpstr>
      <vt:lpstr>'ENERO 04 AM '!Área_de_impresión</vt:lpstr>
      <vt:lpstr>'ENERO 04 PM'!Área_de_impresión</vt:lpstr>
      <vt:lpstr>'ENERO 05 AM '!Área_de_impresión</vt:lpstr>
      <vt:lpstr>'ENERO 05 PM'!Área_de_impresión</vt:lpstr>
      <vt:lpstr>'ENERO 06 AM'!Área_de_impresión</vt:lpstr>
      <vt:lpstr>'ENERO 06 PM'!Área_de_impresión</vt:lpstr>
      <vt:lpstr>'ENERO 07 AM'!Área_de_impresión</vt:lpstr>
      <vt:lpstr>'ENERO 07 PM'!Área_de_impresión</vt:lpstr>
      <vt:lpstr>'ENERO 08 AM'!Área_de_impresión</vt:lpstr>
      <vt:lpstr>'ENERO 08 PM'!Área_de_impresión</vt:lpstr>
      <vt:lpstr>'ENERO 09 AM'!Área_de_impresión</vt:lpstr>
      <vt:lpstr>'ENERO 09 PM'!Área_de_impresión</vt:lpstr>
      <vt:lpstr>'ENERO 10 AM'!Área_de_impresión</vt:lpstr>
      <vt:lpstr>'ENERO 10 PM'!Área_de_impresión</vt:lpstr>
      <vt:lpstr>'ENERO 11 AM'!Área_de_impresión</vt:lpstr>
      <vt:lpstr>'ENERO 11 PM'!Área_de_impresión</vt:lpstr>
      <vt:lpstr>'ENERO 12 AM'!Área_de_impresión</vt:lpstr>
      <vt:lpstr>'ENERO 12 PM'!Área_de_impresión</vt:lpstr>
      <vt:lpstr>'ENERO 13 AM'!Área_de_impresión</vt:lpstr>
      <vt:lpstr>'ENERO 13 PM'!Área_de_impresión</vt:lpstr>
      <vt:lpstr>'ENERO 14 AM'!Área_de_impresión</vt:lpstr>
      <vt:lpstr>'ENERO 14 PM'!Área_de_impresión</vt:lpstr>
      <vt:lpstr>'ENERO 15 AM'!Área_de_impresión</vt:lpstr>
      <vt:lpstr>'ENERO 15 PM'!Área_de_impresión</vt:lpstr>
      <vt:lpstr>'ENERO 16 AM'!Área_de_impresión</vt:lpstr>
      <vt:lpstr>'ENERO 16 PM'!Área_de_impresión</vt:lpstr>
      <vt:lpstr>'ENERO 17 AM'!Área_de_impresión</vt:lpstr>
      <vt:lpstr>'ENERO 17 PM'!Área_de_impresión</vt:lpstr>
      <vt:lpstr>'ENERO 18 AM'!Área_de_impresión</vt:lpstr>
      <vt:lpstr>'ENERO 18 PM'!Área_de_impresión</vt:lpstr>
      <vt:lpstr>'ENERO 19 AM'!Área_de_impresión</vt:lpstr>
      <vt:lpstr>'ENERO 19 PM'!Área_de_impresión</vt:lpstr>
      <vt:lpstr>'ENERO 20 AM'!Área_de_impresión</vt:lpstr>
      <vt:lpstr>'ENERO 20 PM'!Área_de_impresión</vt:lpstr>
      <vt:lpstr>'ENERO 21 AM '!Área_de_impresión</vt:lpstr>
      <vt:lpstr>'ENERO 21 PM'!Área_de_impresión</vt:lpstr>
      <vt:lpstr>'ENERO 22 AM '!Área_de_impresión</vt:lpstr>
      <vt:lpstr>'ENERO 22 PM'!Área_de_impresión</vt:lpstr>
      <vt:lpstr>'ENERO 23 AM'!Área_de_impresión</vt:lpstr>
      <vt:lpstr>'ENERO 23 PM'!Área_de_impresión</vt:lpstr>
      <vt:lpstr>'ENERO 24 AM '!Área_de_impresión</vt:lpstr>
      <vt:lpstr>'ENERO 24 PM'!Área_de_impresión</vt:lpstr>
      <vt:lpstr>'ENERO 25 AM'!Área_de_impresión</vt:lpstr>
      <vt:lpstr>'ENERO 25 PM'!Área_de_impresión</vt:lpstr>
      <vt:lpstr>'ENERO 26 AM '!Área_de_impresión</vt:lpstr>
      <vt:lpstr>'ENERO 26 PM'!Área_de_impresión</vt:lpstr>
      <vt:lpstr>'ENERO 27 AM'!Área_de_impresión</vt:lpstr>
      <vt:lpstr>'ENERO 27 PM'!Área_de_impresión</vt:lpstr>
      <vt:lpstr>'ENERO 28 AM'!Área_de_impresión</vt:lpstr>
      <vt:lpstr>'ENERO 28 PM'!Área_de_impresión</vt:lpstr>
      <vt:lpstr>'ENERO 29 AM'!Área_de_impresión</vt:lpstr>
      <vt:lpstr>'ENERO 29 PM'!Área_de_impresión</vt:lpstr>
      <vt:lpstr>'ENERO 30 AM'!Área_de_impresión</vt:lpstr>
      <vt:lpstr>'ENERO 30 PM '!Área_de_impresión</vt:lpstr>
      <vt:lpstr>'ENERO 31 AM'!Área_de_impresión</vt:lpstr>
      <vt:lpstr>'ENERO 31 PM'!Área_de_impresión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RECEPCION</cp:lastModifiedBy>
  <cp:lastPrinted>2015-02-01T03:38:29Z</cp:lastPrinted>
  <dcterms:created xsi:type="dcterms:W3CDTF">2015-01-01T20:14:41Z</dcterms:created>
  <dcterms:modified xsi:type="dcterms:W3CDTF">2015-02-01T03:44:39Z</dcterms:modified>
</cp:coreProperties>
</file>