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785" windowWidth="14805" windowHeight="6330" firstSheet="11" activeTab="15"/>
  </bookViews>
  <sheets>
    <sheet name="FEBRERO 28 PM" sheetId="60" r:id="rId1"/>
    <sheet name="FEBRERO 28 AM" sheetId="59" r:id="rId2"/>
    <sheet name="FEBRERO 27 PM" sheetId="58" r:id="rId3"/>
    <sheet name="FEBRERO 27 AM " sheetId="57" r:id="rId4"/>
    <sheet name="FEBRERO 26 PM" sheetId="56" r:id="rId5"/>
    <sheet name="FEBRERO 26 AM" sheetId="55" r:id="rId6"/>
    <sheet name="FEBRERO 25 PM" sheetId="54" r:id="rId7"/>
    <sheet name="FEBRERO 25 AM" sheetId="53" r:id="rId8"/>
    <sheet name="FEBRERO 24 PM" sheetId="52" r:id="rId9"/>
    <sheet name="FEBRERO 24 AM" sheetId="51" r:id="rId10"/>
    <sheet name="FEBRERO 23 PM" sheetId="50" r:id="rId11"/>
    <sheet name="FEBRERO 23 AM " sheetId="49" r:id="rId12"/>
    <sheet name="FEBRERO 22 PM" sheetId="48" r:id="rId13"/>
    <sheet name="FEBRERO 22 AM" sheetId="47" r:id="rId14"/>
    <sheet name="FEBRERO 21 PM" sheetId="46" r:id="rId15"/>
    <sheet name="FEBRERO 21 AM " sheetId="45" r:id="rId16"/>
    <sheet name="FEBRERO 20 PM" sheetId="43" r:id="rId17"/>
    <sheet name="FEBRERO 20 AM " sheetId="42" r:id="rId18"/>
    <sheet name="FEBRERO 19 PM" sheetId="41" r:id="rId19"/>
    <sheet name="FEBRERO 19 AM" sheetId="40" r:id="rId20"/>
    <sheet name="FEBRERO 18 PM" sheetId="39" r:id="rId21"/>
    <sheet name="FEBRERO 18 AM " sheetId="38" r:id="rId22"/>
    <sheet name="FEBRERO 17 PM" sheetId="37" r:id="rId23"/>
    <sheet name="FEBRERO 17 AM" sheetId="36" r:id="rId24"/>
    <sheet name="FEBRERO 16 PM" sheetId="35" r:id="rId25"/>
    <sheet name="FEBRERO 16 AM" sheetId="34" r:id="rId26"/>
    <sheet name="FEBRERO 15 PM" sheetId="33" r:id="rId27"/>
    <sheet name="FEBRERO 15 AM" sheetId="32" r:id="rId28"/>
    <sheet name="FEBRERO 14 PM" sheetId="31" r:id="rId29"/>
    <sheet name="FEBRERO 14 AM" sheetId="30" r:id="rId30"/>
    <sheet name="FEBRERO 13 PM" sheetId="29" r:id="rId31"/>
    <sheet name="FEBRERO 13 AM" sheetId="28" r:id="rId32"/>
    <sheet name="FEBRERO 12 PM" sheetId="27" r:id="rId33"/>
    <sheet name="FEBRERO 12 AM " sheetId="26" r:id="rId34"/>
    <sheet name="FEBRERO 11 PM" sheetId="25" r:id="rId35"/>
    <sheet name="FEBRERO 11 AM" sheetId="24" r:id="rId36"/>
    <sheet name="FEBRERO 10 PM " sheetId="23" r:id="rId37"/>
    <sheet name="FEBRERO 10 AM" sheetId="22" r:id="rId38"/>
    <sheet name="FEBRERO 09 PM" sheetId="21" r:id="rId39"/>
    <sheet name="FEBRERO 09 AM" sheetId="20" r:id="rId40"/>
    <sheet name="FEBRERO 08 PM" sheetId="19" r:id="rId41"/>
    <sheet name="FEBRERO 08 AM" sheetId="18" r:id="rId42"/>
    <sheet name="FEBRERO 07 PM" sheetId="17" r:id="rId43"/>
    <sheet name="FEBRERO 07 AM " sheetId="16" r:id="rId44"/>
    <sheet name="FEBRERO 06 PM" sheetId="15" r:id="rId45"/>
    <sheet name="FEBRERO 06 AM" sheetId="14" r:id="rId46"/>
    <sheet name="FEBRERO 05 PM" sheetId="13" r:id="rId47"/>
    <sheet name="FEBRERO 05 AM" sheetId="12" r:id="rId48"/>
    <sheet name="FEBRERO 04 PM" sheetId="11" r:id="rId49"/>
    <sheet name="FEBRERO 04 AM " sheetId="10" r:id="rId50"/>
    <sheet name="FEBRERO 03 PM" sheetId="9" r:id="rId51"/>
    <sheet name="FEBRERO 03 AM" sheetId="8" r:id="rId52"/>
    <sheet name="FEBRERO 02 PM " sheetId="7" r:id="rId53"/>
    <sheet name="FEBRERO 02 AM" sheetId="6" r:id="rId54"/>
    <sheet name="FEBRERO 01 PM" sheetId="5" r:id="rId55"/>
    <sheet name="FEBRERO 01 AM" sheetId="4" r:id="rId56"/>
  </sheets>
  <definedNames>
    <definedName name="_xlnm.Print_Area" localSheetId="55">'FEBRERO 01 AM'!$A$1:$N$37</definedName>
    <definedName name="_xlnm.Print_Area" localSheetId="54">'FEBRERO 01 PM'!$A$1:$N$37</definedName>
    <definedName name="_xlnm.Print_Area" localSheetId="53">'FEBRERO 02 AM'!$A$1:$N$37</definedName>
    <definedName name="_xlnm.Print_Area" localSheetId="52">'FEBRERO 02 PM '!$A$1:$N$37</definedName>
    <definedName name="_xlnm.Print_Area" localSheetId="51">'FEBRERO 03 AM'!$A$1:$N$37</definedName>
    <definedName name="_xlnm.Print_Area" localSheetId="50">'FEBRERO 03 PM'!$A$1:$N$37</definedName>
    <definedName name="_xlnm.Print_Area" localSheetId="49">'FEBRERO 04 AM '!$A$1:$N$37</definedName>
    <definedName name="_xlnm.Print_Area" localSheetId="48">'FEBRERO 04 PM'!$A$1:$N$37</definedName>
    <definedName name="_xlnm.Print_Area" localSheetId="47">'FEBRERO 05 AM'!$A$1:$N$37</definedName>
    <definedName name="_xlnm.Print_Area" localSheetId="46">'FEBRERO 05 PM'!$A$1:$N$37</definedName>
    <definedName name="_xlnm.Print_Area" localSheetId="45">'FEBRERO 06 AM'!$A$1:$N$37</definedName>
    <definedName name="_xlnm.Print_Area" localSheetId="44">'FEBRERO 06 PM'!$A$1:$N$37</definedName>
    <definedName name="_xlnm.Print_Area" localSheetId="43">'FEBRERO 07 AM '!$A$1:$N$37</definedName>
    <definedName name="_xlnm.Print_Area" localSheetId="42">'FEBRERO 07 PM'!$A$1:$N$37</definedName>
    <definedName name="_xlnm.Print_Area" localSheetId="41">'FEBRERO 08 AM'!$A$1:$N$37</definedName>
    <definedName name="_xlnm.Print_Area" localSheetId="40">'FEBRERO 08 PM'!$A$1:$N$37</definedName>
    <definedName name="_xlnm.Print_Area" localSheetId="39">'FEBRERO 09 AM'!$A$1:$N$37</definedName>
    <definedName name="_xlnm.Print_Area" localSheetId="38">'FEBRERO 09 PM'!$A$1:$N$37</definedName>
    <definedName name="_xlnm.Print_Area" localSheetId="37">'FEBRERO 10 AM'!$A$1:$N$35</definedName>
    <definedName name="_xlnm.Print_Area" localSheetId="36">'FEBRERO 10 PM '!$A$1:$N$35</definedName>
    <definedName name="_xlnm.Print_Area" localSheetId="35">'FEBRERO 11 AM'!$A$1:$N$35</definedName>
    <definedName name="_xlnm.Print_Area" localSheetId="34">'FEBRERO 11 PM'!$A$1:$N$35</definedName>
    <definedName name="_xlnm.Print_Area" localSheetId="33">'FEBRERO 12 AM '!$A$1:$N$35</definedName>
    <definedName name="_xlnm.Print_Area" localSheetId="32">'FEBRERO 12 PM'!$A$1:$N$35</definedName>
    <definedName name="_xlnm.Print_Area" localSheetId="31">'FEBRERO 13 AM'!$A$1:$N$35</definedName>
    <definedName name="_xlnm.Print_Area" localSheetId="30">'FEBRERO 13 PM'!$A$1:$N$35</definedName>
    <definedName name="_xlnm.Print_Area" localSheetId="29">'FEBRERO 14 AM'!$A$1:$N$35</definedName>
    <definedName name="_xlnm.Print_Area" localSheetId="28">'FEBRERO 14 PM'!$A$1:$N$35</definedName>
    <definedName name="_xlnm.Print_Area" localSheetId="27">'FEBRERO 15 AM'!$A$1:$N$35</definedName>
    <definedName name="_xlnm.Print_Area" localSheetId="26">'FEBRERO 15 PM'!$A$1:$N$35</definedName>
    <definedName name="_xlnm.Print_Area" localSheetId="25">'FEBRERO 16 AM'!$A$1:$N$35</definedName>
    <definedName name="_xlnm.Print_Area" localSheetId="24">'FEBRERO 16 PM'!$A$1:$N$35</definedName>
    <definedName name="_xlnm.Print_Area" localSheetId="23">'FEBRERO 17 AM'!$A$1:$N$35</definedName>
    <definedName name="_xlnm.Print_Area" localSheetId="22">'FEBRERO 17 PM'!$A$1:$N$35</definedName>
    <definedName name="_xlnm.Print_Area" localSheetId="21">'FEBRERO 18 AM '!$A$1:$N$35</definedName>
    <definedName name="_xlnm.Print_Area" localSheetId="20">'FEBRERO 18 PM'!$A$1:$N$35</definedName>
    <definedName name="_xlnm.Print_Area" localSheetId="19">'FEBRERO 19 AM'!$A$1:$N$35</definedName>
    <definedName name="_xlnm.Print_Area" localSheetId="18">'FEBRERO 19 PM'!$A$1:$N$35</definedName>
    <definedName name="_xlnm.Print_Area" localSheetId="17">'FEBRERO 20 AM '!$A$1:$N$35</definedName>
    <definedName name="_xlnm.Print_Area" localSheetId="16">'FEBRERO 20 PM'!$A$1:$N$35</definedName>
    <definedName name="_xlnm.Print_Area" localSheetId="15">'FEBRERO 21 AM '!$A$1:$N$35</definedName>
    <definedName name="_xlnm.Print_Area" localSheetId="14">'FEBRERO 21 PM'!$A$1:$N$35</definedName>
    <definedName name="_xlnm.Print_Area" localSheetId="13">'FEBRERO 22 AM'!$A$1:$N$35</definedName>
    <definedName name="_xlnm.Print_Area" localSheetId="12">'FEBRERO 22 PM'!$A$1:$N$35</definedName>
    <definedName name="_xlnm.Print_Area" localSheetId="11">'FEBRERO 23 AM '!$A$1:$N$35</definedName>
    <definedName name="_xlnm.Print_Area" localSheetId="10">'FEBRERO 23 PM'!$A$1:$N$35</definedName>
    <definedName name="_xlnm.Print_Area" localSheetId="9">'FEBRERO 24 AM'!$A$1:$N$34</definedName>
    <definedName name="_xlnm.Print_Area" localSheetId="8">'FEBRERO 24 PM'!$A$1:$N$34</definedName>
    <definedName name="_xlnm.Print_Area" localSheetId="7">'FEBRERO 25 AM'!$A$1:$N$34</definedName>
    <definedName name="_xlnm.Print_Area" localSheetId="6">'FEBRERO 25 PM'!$A$1:$N$34</definedName>
    <definedName name="_xlnm.Print_Area" localSheetId="5">'FEBRERO 26 AM'!$A$1:$N$34</definedName>
    <definedName name="_xlnm.Print_Area" localSheetId="4">'FEBRERO 26 PM'!$A$1:$N$34</definedName>
    <definedName name="_xlnm.Print_Area" localSheetId="3">'FEBRERO 27 AM '!$A$1:$N$34</definedName>
    <definedName name="_xlnm.Print_Area" localSheetId="2">'FEBRERO 27 PM'!$A$1:$N$34</definedName>
    <definedName name="_xlnm.Print_Area" localSheetId="1">'FEBRERO 28 AM'!$A$1:$N$34</definedName>
    <definedName name="_xlnm.Print_Area" localSheetId="0">'FEBRERO 28 PM'!$A$1:$N$34</definedName>
  </definedNames>
  <calcPr calcId="144525"/>
</workbook>
</file>

<file path=xl/calcChain.xml><?xml version="1.0" encoding="utf-8"?>
<calcChain xmlns="http://schemas.openxmlformats.org/spreadsheetml/2006/main">
  <c r="C32" i="60" l="1"/>
  <c r="C34" i="60" s="1"/>
  <c r="M27" i="60"/>
  <c r="L27" i="60"/>
  <c r="K27" i="60"/>
  <c r="J27" i="60"/>
  <c r="I27" i="60"/>
  <c r="G27" i="60"/>
  <c r="N25" i="60"/>
  <c r="N24" i="60"/>
  <c r="N23" i="60"/>
  <c r="N22" i="60"/>
  <c r="N21" i="60"/>
  <c r="N20" i="60"/>
  <c r="N19" i="60"/>
  <c r="N18" i="60"/>
  <c r="N17" i="60"/>
  <c r="N16" i="60"/>
  <c r="N15" i="60"/>
  <c r="N14" i="60"/>
  <c r="N13" i="60"/>
  <c r="N12" i="60"/>
  <c r="N11" i="60"/>
  <c r="N10" i="60"/>
  <c r="N9" i="60"/>
  <c r="N8" i="60"/>
  <c r="N7" i="60"/>
  <c r="N6" i="60"/>
  <c r="C32" i="59"/>
  <c r="C34" i="59" s="1"/>
  <c r="M27" i="59"/>
  <c r="L27" i="59"/>
  <c r="K27" i="59"/>
  <c r="J27" i="59"/>
  <c r="I27" i="59"/>
  <c r="G27" i="59"/>
  <c r="N25" i="59"/>
  <c r="N24" i="59"/>
  <c r="N23" i="59"/>
  <c r="N22" i="59"/>
  <c r="N21" i="59"/>
  <c r="N20" i="59"/>
  <c r="N19" i="59"/>
  <c r="N18" i="59"/>
  <c r="N17" i="59"/>
  <c r="N16" i="59"/>
  <c r="N15" i="59"/>
  <c r="N14" i="59"/>
  <c r="N13" i="59"/>
  <c r="N12" i="59"/>
  <c r="N11" i="59"/>
  <c r="N10" i="59"/>
  <c r="N9" i="59"/>
  <c r="N8" i="59"/>
  <c r="N7" i="59"/>
  <c r="N6" i="59"/>
  <c r="N27" i="60" l="1"/>
  <c r="N26" i="60"/>
  <c r="N27" i="59"/>
  <c r="N26" i="59"/>
  <c r="C32" i="58"/>
  <c r="C34" i="58" s="1"/>
  <c r="M27" i="58"/>
  <c r="L27" i="58"/>
  <c r="K27" i="58"/>
  <c r="J27" i="58"/>
  <c r="I27" i="58"/>
  <c r="G27" i="58"/>
  <c r="N25" i="58"/>
  <c r="N24" i="58"/>
  <c r="N23" i="58"/>
  <c r="N22" i="58"/>
  <c r="N21" i="58"/>
  <c r="N20" i="58"/>
  <c r="N19" i="58"/>
  <c r="N18" i="58"/>
  <c r="N17" i="58"/>
  <c r="N16" i="58"/>
  <c r="N15" i="58"/>
  <c r="N14" i="58"/>
  <c r="N13" i="58"/>
  <c r="N12" i="58"/>
  <c r="N11" i="58"/>
  <c r="N10" i="58"/>
  <c r="N9" i="58"/>
  <c r="N8" i="58"/>
  <c r="N7" i="58"/>
  <c r="N6" i="58"/>
  <c r="N26" i="58" l="1"/>
  <c r="N27" i="58"/>
  <c r="C32" i="57"/>
  <c r="C34" i="57" s="1"/>
  <c r="M27" i="57"/>
  <c r="L27" i="57"/>
  <c r="K27" i="57"/>
  <c r="J27" i="57"/>
  <c r="I27" i="57"/>
  <c r="G27" i="57"/>
  <c r="N25" i="57"/>
  <c r="N24" i="57"/>
  <c r="N23" i="57"/>
  <c r="N22" i="57"/>
  <c r="N21" i="57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7" i="57"/>
  <c r="N6" i="57"/>
  <c r="N27" i="57" l="1"/>
  <c r="N26" i="57"/>
  <c r="L27" i="55"/>
  <c r="C32" i="56" l="1"/>
  <c r="C34" i="56" s="1"/>
  <c r="M27" i="56"/>
  <c r="L27" i="56"/>
  <c r="K27" i="56"/>
  <c r="J27" i="56"/>
  <c r="I27" i="56"/>
  <c r="G27" i="56"/>
  <c r="N25" i="56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7" i="56"/>
  <c r="N6" i="56"/>
  <c r="C32" i="55"/>
  <c r="C34" i="55" s="1"/>
  <c r="M27" i="55"/>
  <c r="K27" i="55"/>
  <c r="J27" i="55"/>
  <c r="I27" i="55"/>
  <c r="G27" i="55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N7" i="55"/>
  <c r="N6" i="55"/>
  <c r="N26" i="56" l="1"/>
  <c r="N27" i="56"/>
  <c r="N26" i="55"/>
  <c r="N27" i="55"/>
  <c r="C32" i="54"/>
  <c r="C34" i="54" s="1"/>
  <c r="M27" i="54"/>
  <c r="L27" i="54"/>
  <c r="K27" i="54"/>
  <c r="J27" i="54"/>
  <c r="I27" i="54"/>
  <c r="G27" i="54"/>
  <c r="N25" i="54"/>
  <c r="N24" i="54"/>
  <c r="N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C32" i="53"/>
  <c r="C34" i="53" s="1"/>
  <c r="M27" i="53"/>
  <c r="L27" i="53"/>
  <c r="K27" i="53"/>
  <c r="J27" i="53"/>
  <c r="I27" i="53"/>
  <c r="G27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27" i="53" l="1"/>
  <c r="N26" i="54"/>
  <c r="N27" i="54"/>
  <c r="N26" i="53"/>
  <c r="C32" i="52"/>
  <c r="C34" i="52" s="1"/>
  <c r="M27" i="52"/>
  <c r="L27" i="52"/>
  <c r="K27" i="52"/>
  <c r="J27" i="52"/>
  <c r="I27" i="52"/>
  <c r="G27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10" i="52"/>
  <c r="N9" i="52"/>
  <c r="N8" i="52"/>
  <c r="N7" i="52"/>
  <c r="N6" i="52"/>
  <c r="N27" i="52" l="1"/>
  <c r="N26" i="52"/>
  <c r="C32" i="51"/>
  <c r="C34" i="51" s="1"/>
  <c r="M27" i="51"/>
  <c r="L27" i="51"/>
  <c r="K27" i="51"/>
  <c r="J27" i="51"/>
  <c r="I27" i="51"/>
  <c r="G27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N26" i="51" l="1"/>
  <c r="N27" i="51"/>
  <c r="C33" i="50"/>
  <c r="C35" i="50" s="1"/>
  <c r="M28" i="50"/>
  <c r="L28" i="50"/>
  <c r="K28" i="50"/>
  <c r="J28" i="50"/>
  <c r="I28" i="50"/>
  <c r="G28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28" i="50" l="1"/>
  <c r="N27" i="50"/>
  <c r="C33" i="49"/>
  <c r="C35" i="49" s="1"/>
  <c r="M28" i="49"/>
  <c r="L28" i="49"/>
  <c r="K28" i="49"/>
  <c r="J28" i="49"/>
  <c r="I28" i="49"/>
  <c r="G28" i="49"/>
  <c r="N26" i="49"/>
  <c r="N25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28" i="49" l="1"/>
  <c r="N27" i="49"/>
  <c r="C33" i="48"/>
  <c r="C35" i="48" s="1"/>
  <c r="M28" i="48"/>
  <c r="L28" i="48"/>
  <c r="K28" i="48"/>
  <c r="J28" i="48"/>
  <c r="I28" i="48"/>
  <c r="G28" i="48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28" i="48" l="1"/>
  <c r="N27" i="48"/>
  <c r="C33" i="47"/>
  <c r="C35" i="47" s="1"/>
  <c r="M28" i="47"/>
  <c r="L28" i="47"/>
  <c r="K28" i="47"/>
  <c r="J28" i="47"/>
  <c r="I28" i="47"/>
  <c r="G28" i="47"/>
  <c r="N26" i="47"/>
  <c r="N25" i="47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9" i="47"/>
  <c r="N8" i="47"/>
  <c r="N7" i="47"/>
  <c r="N6" i="47"/>
  <c r="C33" i="46"/>
  <c r="C35" i="46" s="1"/>
  <c r="M28" i="46"/>
  <c r="L28" i="46"/>
  <c r="K28" i="46"/>
  <c r="J28" i="46"/>
  <c r="I28" i="46"/>
  <c r="G28" i="46"/>
  <c r="N26" i="46"/>
  <c r="N25" i="46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28" i="47" l="1"/>
  <c r="N27" i="47"/>
  <c r="N28" i="46"/>
  <c r="N27" i="46"/>
  <c r="C33" i="45"/>
  <c r="C35" i="45" s="1"/>
  <c r="M28" i="45"/>
  <c r="L28" i="45"/>
  <c r="K28" i="45"/>
  <c r="J28" i="45"/>
  <c r="I28" i="45"/>
  <c r="G28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N7" i="45"/>
  <c r="N6" i="45"/>
  <c r="N28" i="45" l="1"/>
  <c r="N27" i="45"/>
  <c r="C33" i="43"/>
  <c r="C35" i="43" s="1"/>
  <c r="M28" i="43"/>
  <c r="L28" i="43"/>
  <c r="K28" i="43"/>
  <c r="J28" i="43"/>
  <c r="I28" i="43"/>
  <c r="G28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N7" i="43"/>
  <c r="N6" i="43"/>
  <c r="N27" i="43" l="1"/>
  <c r="N28" i="43"/>
  <c r="M28" i="42"/>
  <c r="L28" i="42"/>
  <c r="K28" i="42"/>
  <c r="J28" i="42"/>
  <c r="I28" i="42"/>
  <c r="G28" i="42"/>
  <c r="N26" i="42"/>
  <c r="N25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N28" i="42" l="1"/>
  <c r="N27" i="42"/>
  <c r="C33" i="41"/>
  <c r="C35" i="41" s="1"/>
  <c r="M28" i="41"/>
  <c r="L28" i="41"/>
  <c r="K28" i="41"/>
  <c r="J28" i="41"/>
  <c r="I28" i="41"/>
  <c r="G28" i="41"/>
  <c r="N26" i="41"/>
  <c r="N25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N6" i="41"/>
  <c r="N27" i="41" l="1"/>
  <c r="N28" i="41"/>
  <c r="C33" i="40"/>
  <c r="C35" i="40" s="1"/>
  <c r="M28" i="40"/>
  <c r="L28" i="40"/>
  <c r="K28" i="40"/>
  <c r="J28" i="40"/>
  <c r="I28" i="40"/>
  <c r="G28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27" i="40" l="1"/>
  <c r="N28" i="40"/>
  <c r="C33" i="39"/>
  <c r="C35" i="39" s="1"/>
  <c r="M28" i="39"/>
  <c r="L28" i="39"/>
  <c r="K28" i="39"/>
  <c r="J28" i="39"/>
  <c r="I28" i="39"/>
  <c r="G28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28" i="39" l="1"/>
  <c r="N27" i="39"/>
  <c r="C33" i="38"/>
  <c r="C35" i="38" s="1"/>
  <c r="M28" i="38"/>
  <c r="L28" i="38"/>
  <c r="K28" i="38"/>
  <c r="J28" i="38"/>
  <c r="I28" i="38"/>
  <c r="G28" i="38"/>
  <c r="N26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N28" i="38" l="1"/>
  <c r="N27" i="38"/>
  <c r="C33" i="37"/>
  <c r="C35" i="37" s="1"/>
  <c r="M28" i="37"/>
  <c r="L28" i="37"/>
  <c r="K28" i="37"/>
  <c r="J28" i="37"/>
  <c r="I28" i="37"/>
  <c r="G28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28" i="37" l="1"/>
  <c r="N27" i="37"/>
  <c r="C33" i="36"/>
  <c r="C35" i="36" s="1"/>
  <c r="M28" i="36"/>
  <c r="L28" i="36"/>
  <c r="K28" i="36"/>
  <c r="J28" i="36"/>
  <c r="I28" i="36"/>
  <c r="G28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28" i="36" l="1"/>
  <c r="N27" i="36"/>
  <c r="C33" i="35"/>
  <c r="C35" i="35" s="1"/>
  <c r="M28" i="35"/>
  <c r="L28" i="35"/>
  <c r="K28" i="35"/>
  <c r="J28" i="35"/>
  <c r="I28" i="35"/>
  <c r="G28" i="35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28" i="35" l="1"/>
  <c r="N27" i="35"/>
  <c r="C33" i="34"/>
  <c r="C35" i="34" s="1"/>
  <c r="M28" i="34"/>
  <c r="L28" i="34"/>
  <c r="K28" i="34"/>
  <c r="J28" i="34"/>
  <c r="I28" i="34"/>
  <c r="G28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N27" i="34" l="1"/>
  <c r="N28" i="34"/>
  <c r="C33" i="33"/>
  <c r="C35" i="33" s="1"/>
  <c r="M28" i="33"/>
  <c r="L28" i="33"/>
  <c r="K28" i="33"/>
  <c r="J28" i="33"/>
  <c r="I28" i="33"/>
  <c r="G28" i="33"/>
  <c r="N26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27" i="33" l="1"/>
  <c r="N28" i="33"/>
  <c r="C33" i="32"/>
  <c r="C35" i="32" s="1"/>
  <c r="M28" i="32"/>
  <c r="L28" i="32"/>
  <c r="K28" i="32"/>
  <c r="J28" i="32"/>
  <c r="I28" i="32"/>
  <c r="G28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28" i="32" l="1"/>
  <c r="N27" i="32"/>
  <c r="C33" i="31"/>
  <c r="C35" i="31" s="1"/>
  <c r="M28" i="31"/>
  <c r="L28" i="31"/>
  <c r="K28" i="31"/>
  <c r="J28" i="31"/>
  <c r="I28" i="31"/>
  <c r="G28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C33" i="30"/>
  <c r="C35" i="30" s="1"/>
  <c r="M28" i="30"/>
  <c r="L28" i="30"/>
  <c r="K28" i="30"/>
  <c r="J28" i="30"/>
  <c r="I28" i="30"/>
  <c r="G28" i="30"/>
  <c r="N26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N28" i="30" l="1"/>
  <c r="N28" i="31"/>
  <c r="N27" i="31"/>
  <c r="N27" i="30"/>
  <c r="C33" i="29"/>
  <c r="C35" i="29" s="1"/>
  <c r="M28" i="29"/>
  <c r="L28" i="29"/>
  <c r="K28" i="29"/>
  <c r="J28" i="29"/>
  <c r="I28" i="29"/>
  <c r="G28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N28" i="29" l="1"/>
  <c r="N27" i="29"/>
  <c r="C33" i="28"/>
  <c r="C35" i="28" s="1"/>
  <c r="M28" i="28"/>
  <c r="L28" i="28"/>
  <c r="K28" i="28"/>
  <c r="J28" i="28"/>
  <c r="I28" i="28"/>
  <c r="G28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27" i="28" l="1"/>
  <c r="N28" i="28"/>
  <c r="C33" i="27"/>
  <c r="C35" i="27" s="1"/>
  <c r="M28" i="27"/>
  <c r="L28" i="27"/>
  <c r="K28" i="27"/>
  <c r="J28" i="27"/>
  <c r="I28" i="27"/>
  <c r="G28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27" i="27" l="1"/>
  <c r="N28" i="27"/>
  <c r="C33" i="26"/>
  <c r="C35" i="26" s="1"/>
  <c r="M28" i="26"/>
  <c r="L28" i="26"/>
  <c r="K28" i="26"/>
  <c r="J28" i="26"/>
  <c r="I28" i="26"/>
  <c r="G28" i="26"/>
  <c r="N26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28" i="26" l="1"/>
  <c r="N27" i="26"/>
  <c r="C33" i="25"/>
  <c r="C35" i="25" s="1"/>
  <c r="M28" i="25"/>
  <c r="L28" i="25"/>
  <c r="K28" i="25"/>
  <c r="J28" i="25"/>
  <c r="I28" i="25"/>
  <c r="G28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28" i="25" l="1"/>
  <c r="N27" i="25"/>
  <c r="C33" i="24"/>
  <c r="C35" i="24" s="1"/>
  <c r="M28" i="24"/>
  <c r="L28" i="24"/>
  <c r="K28" i="24"/>
  <c r="J28" i="24"/>
  <c r="I28" i="24"/>
  <c r="G28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28" i="24" l="1"/>
  <c r="N27" i="24"/>
  <c r="C33" i="23"/>
  <c r="C35" i="23" s="1"/>
  <c r="M28" i="23"/>
  <c r="L28" i="23"/>
  <c r="K28" i="23"/>
  <c r="J28" i="23"/>
  <c r="I28" i="23"/>
  <c r="G28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28" i="23" l="1"/>
  <c r="N27" i="23"/>
  <c r="C33" i="22"/>
  <c r="C35" i="22" s="1"/>
  <c r="M28" i="22"/>
  <c r="L28" i="22"/>
  <c r="K28" i="22"/>
  <c r="J28" i="22"/>
  <c r="I28" i="22"/>
  <c r="G28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28" i="22" l="1"/>
  <c r="N27" i="22"/>
  <c r="C35" i="21"/>
  <c r="C37" i="21" s="1"/>
  <c r="M30" i="21"/>
  <c r="L30" i="21"/>
  <c r="K30" i="21"/>
  <c r="J30" i="21"/>
  <c r="I30" i="21"/>
  <c r="G30" i="21"/>
  <c r="N28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30" i="21" l="1"/>
  <c r="N29" i="21"/>
  <c r="C35" i="20"/>
  <c r="C37" i="20" s="1"/>
  <c r="M30" i="20"/>
  <c r="L30" i="20"/>
  <c r="K30" i="20"/>
  <c r="J30" i="20"/>
  <c r="I30" i="20"/>
  <c r="G30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30" i="20" l="1"/>
  <c r="N29" i="20"/>
  <c r="C35" i="19"/>
  <c r="C37" i="19" s="1"/>
  <c r="M30" i="19"/>
  <c r="L30" i="19"/>
  <c r="K30" i="19"/>
  <c r="J30" i="19"/>
  <c r="I30" i="19"/>
  <c r="G30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30" i="19" l="1"/>
  <c r="N29" i="19"/>
  <c r="C35" i="18"/>
  <c r="C37" i="18" s="1"/>
  <c r="M30" i="18"/>
  <c r="L30" i="18"/>
  <c r="K30" i="18"/>
  <c r="J30" i="18"/>
  <c r="I30" i="18"/>
  <c r="G30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29" i="18" l="1"/>
  <c r="N30" i="18"/>
  <c r="C35" i="17"/>
  <c r="C37" i="17" s="1"/>
  <c r="M30" i="17"/>
  <c r="L30" i="17"/>
  <c r="K30" i="17"/>
  <c r="J30" i="17"/>
  <c r="I30" i="17"/>
  <c r="G30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30" i="17" l="1"/>
  <c r="N29" i="17"/>
  <c r="C35" i="16"/>
  <c r="C37" i="16" s="1"/>
  <c r="M30" i="16"/>
  <c r="L30" i="16"/>
  <c r="K30" i="16"/>
  <c r="J30" i="16"/>
  <c r="I30" i="16"/>
  <c r="G30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30" i="16" l="1"/>
  <c r="N29" i="16"/>
  <c r="C35" i="15"/>
  <c r="C37" i="15" s="1"/>
  <c r="M30" i="15"/>
  <c r="L30" i="15"/>
  <c r="K30" i="15"/>
  <c r="J30" i="15"/>
  <c r="I30" i="15"/>
  <c r="G30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29" i="15" l="1"/>
  <c r="N30" i="15"/>
  <c r="C35" i="14"/>
  <c r="C37" i="14" s="1"/>
  <c r="M30" i="14"/>
  <c r="L30" i="14"/>
  <c r="K30" i="14"/>
  <c r="J30" i="14"/>
  <c r="I30" i="14"/>
  <c r="G30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30" i="14" l="1"/>
  <c r="N29" i="14"/>
  <c r="C35" i="13"/>
  <c r="C37" i="13" s="1"/>
  <c r="M30" i="13"/>
  <c r="L30" i="13"/>
  <c r="K30" i="13"/>
  <c r="J30" i="13"/>
  <c r="I30" i="13"/>
  <c r="G30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30" i="13" l="1"/>
  <c r="N29" i="13"/>
  <c r="C35" i="12"/>
  <c r="C37" i="12" s="1"/>
  <c r="M30" i="12"/>
  <c r="L30" i="12"/>
  <c r="K30" i="12"/>
  <c r="J30" i="12"/>
  <c r="I30" i="12"/>
  <c r="G30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30" i="12" l="1"/>
  <c r="N29" i="12"/>
  <c r="C35" i="11"/>
  <c r="C37" i="11" s="1"/>
  <c r="M30" i="11"/>
  <c r="L30" i="11"/>
  <c r="K30" i="11"/>
  <c r="J30" i="11"/>
  <c r="I30" i="11"/>
  <c r="G30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30" i="11" l="1"/>
  <c r="N29" i="11"/>
  <c r="C35" i="10"/>
  <c r="C37" i="10" s="1"/>
  <c r="M30" i="10"/>
  <c r="L30" i="10"/>
  <c r="K30" i="10"/>
  <c r="J30" i="10"/>
  <c r="I30" i="10"/>
  <c r="G30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30" i="10" l="1"/>
  <c r="N29" i="10"/>
  <c r="C35" i="9"/>
  <c r="C37" i="9" s="1"/>
  <c r="M30" i="9"/>
  <c r="L30" i="9"/>
  <c r="K30" i="9"/>
  <c r="J30" i="9"/>
  <c r="I30" i="9"/>
  <c r="G30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29" i="9" l="1"/>
  <c r="N30" i="9"/>
  <c r="C35" i="8"/>
  <c r="C37" i="8" s="1"/>
  <c r="M30" i="8"/>
  <c r="L30" i="8"/>
  <c r="K30" i="8"/>
  <c r="J30" i="8"/>
  <c r="I30" i="8"/>
  <c r="G30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29" i="8" l="1"/>
  <c r="N30" i="8"/>
  <c r="C35" i="7"/>
  <c r="C37" i="7" s="1"/>
  <c r="M30" i="7"/>
  <c r="L30" i="7"/>
  <c r="K30" i="7"/>
  <c r="J30" i="7"/>
  <c r="I30" i="7"/>
  <c r="G30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30" i="7" l="1"/>
  <c r="N29" i="7"/>
  <c r="C35" i="6"/>
  <c r="C37" i="6" s="1"/>
  <c r="M30" i="6"/>
  <c r="L30" i="6"/>
  <c r="K30" i="6"/>
  <c r="J30" i="6"/>
  <c r="I30" i="6"/>
  <c r="G30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30" i="6" l="1"/>
  <c r="N29" i="6"/>
  <c r="C35" i="5"/>
  <c r="C37" i="5" s="1"/>
  <c r="M30" i="5"/>
  <c r="L30" i="5"/>
  <c r="K30" i="5"/>
  <c r="J30" i="5"/>
  <c r="I30" i="5"/>
  <c r="G30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30" i="5" l="1"/>
  <c r="N29" i="5"/>
  <c r="C35" i="4"/>
  <c r="C37" i="4" s="1"/>
  <c r="M30" i="4"/>
  <c r="L30" i="4"/>
  <c r="K30" i="4"/>
  <c r="J30" i="4"/>
  <c r="I30" i="4"/>
  <c r="G30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30" i="4" l="1"/>
  <c r="N29" i="4"/>
  <c r="C33" i="42" l="1"/>
  <c r="C35" i="42" s="1"/>
</calcChain>
</file>

<file path=xl/sharedStrings.xml><?xml version="1.0" encoding="utf-8"?>
<sst xmlns="http://schemas.openxmlformats.org/spreadsheetml/2006/main" count="2540" uniqueCount="497">
  <si>
    <t xml:space="preserve"> </t>
  </si>
  <si>
    <t xml:space="preserve">        HOTEL SAN BOSCO DE LA FORTUNA S.A</t>
  </si>
  <si>
    <t>CIERRE DIARIO CAJA</t>
  </si>
  <si>
    <t xml:space="preserve">                        ENCARGADO DE RECEPCION:</t>
  </si>
  <si>
    <t>FECHA :</t>
  </si>
  <si>
    <t>SOLO TOURS- BEBIDAS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</si>
  <si>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</si>
  <si>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</si>
  <si>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</si>
  <si>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</si>
  <si>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</si>
  <si>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</si>
  <si>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</si>
  <si>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</si>
  <si>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</si>
  <si>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</si>
  <si>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</si>
  <si>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</si>
  <si>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</si>
  <si>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</si>
  <si>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>PETER RISKIND</t>
  </si>
  <si>
    <t xml:space="preserve">     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</si>
  <si>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</si>
  <si>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</si>
  <si>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</si>
  <si>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</si>
  <si>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</si>
  <si>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</si>
  <si>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</si>
  <si>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CRIS-CÉSAR</t>
  </si>
  <si>
    <t>AM</t>
  </si>
  <si>
    <t>WKE</t>
  </si>
  <si>
    <t>V=6322</t>
  </si>
  <si>
    <t>PM</t>
  </si>
  <si>
    <t>LEANDRO-JOHANA</t>
  </si>
  <si>
    <t>JOSE PABLO PORRAS</t>
  </si>
  <si>
    <t>WKN</t>
  </si>
  <si>
    <t>ALONSO BERMUDEZ</t>
  </si>
  <si>
    <t>LUPITA</t>
  </si>
  <si>
    <t>BEBIDAS</t>
  </si>
  <si>
    <t>CESAR-JOHANNA</t>
  </si>
  <si>
    <t>EXPEDIA</t>
  </si>
  <si>
    <t>SANDRA LAWRENCE</t>
  </si>
  <si>
    <t>DISCOVERY TRAVEL</t>
  </si>
  <si>
    <t>SOUILLER BERNARD</t>
  </si>
  <si>
    <t>SE ENVÍAN ¢3000 POR EL FALTANTE DEL CIERRE DEL  31-01-15 PM</t>
  </si>
  <si>
    <t>ESTEBAN SOLÍS TORRES</t>
  </si>
  <si>
    <t xml:space="preserve">LEANDRO - CRISTINA </t>
  </si>
  <si>
    <t xml:space="preserve">PM </t>
  </si>
  <si>
    <t xml:space="preserve">NADINE </t>
  </si>
  <si>
    <t xml:space="preserve">WKE </t>
  </si>
  <si>
    <t>V=52373</t>
  </si>
  <si>
    <t xml:space="preserve">ELINA RIKMARE </t>
  </si>
  <si>
    <t xml:space="preserve">MARIBEL PANIAGUA </t>
  </si>
  <si>
    <t xml:space="preserve">CO </t>
  </si>
  <si>
    <t xml:space="preserve">LUIS FERNANDO </t>
  </si>
  <si>
    <t xml:space="preserve">IÑIGO  RODRIGUEZ </t>
  </si>
  <si>
    <t>TF</t>
  </si>
  <si>
    <t>CÉSAR</t>
  </si>
  <si>
    <t>TOURMALIN</t>
  </si>
  <si>
    <t>MORPHO EVASIONS</t>
  </si>
  <si>
    <t>LEANDRO-CRISTINA</t>
  </si>
  <si>
    <t>MARIO CERDAS</t>
  </si>
  <si>
    <t>SINERGIA NATURAL</t>
  </si>
  <si>
    <t>GUSTAVO</t>
  </si>
  <si>
    <t>BOMBEROS</t>
  </si>
  <si>
    <t>GERMAN VILLALOBOS</t>
  </si>
  <si>
    <t>GILBERTO</t>
  </si>
  <si>
    <t>MONKEY TOURS</t>
  </si>
  <si>
    <t>CHERYL ARMSTRONG</t>
  </si>
  <si>
    <t>FRANKLIN LUND</t>
  </si>
  <si>
    <t xml:space="preserve">CRISTINA </t>
  </si>
  <si>
    <t xml:space="preserve">AM </t>
  </si>
  <si>
    <t>ALVARO PACHECO</t>
  </si>
  <si>
    <t xml:space="preserve">CAFÉ REY </t>
  </si>
  <si>
    <t xml:space="preserve">ONEIL PEREZ </t>
  </si>
  <si>
    <t xml:space="preserve">NADINE SCHULZE </t>
  </si>
  <si>
    <t xml:space="preserve">EXPEDIA </t>
  </si>
  <si>
    <t>SHIRLEY KERR</t>
  </si>
  <si>
    <t xml:space="preserve">FENELL </t>
  </si>
  <si>
    <t xml:space="preserve">VESA TOURS </t>
  </si>
  <si>
    <t xml:space="preserve">PETER MORAN </t>
  </si>
  <si>
    <t>V=6324</t>
  </si>
  <si>
    <t xml:space="preserve">WKN </t>
  </si>
  <si>
    <t xml:space="preserve">BEBIDAS </t>
  </si>
  <si>
    <t>LEANDRO- JOHANNA</t>
  </si>
  <si>
    <t>MARCOS DEMING</t>
  </si>
  <si>
    <t>V=6325</t>
  </si>
  <si>
    <t>BLOQUES PEDREGAL</t>
  </si>
  <si>
    <t xml:space="preserve">CINTHIA CHACÓN </t>
  </si>
  <si>
    <t>JO -LEE SEMENZA</t>
  </si>
  <si>
    <t>LEANDRO</t>
  </si>
  <si>
    <t>CLAUDE VOISENET</t>
  </si>
  <si>
    <t>CHARLENE DICKENSON</t>
  </si>
  <si>
    <t>PATRICIA CHAVARRIA</t>
  </si>
  <si>
    <t>HENRY VILLALOBOS</t>
  </si>
  <si>
    <t>CÉSAR- JOHANNA</t>
  </si>
  <si>
    <t>ROLANDO MOLINA RODRIGUEZ</t>
  </si>
  <si>
    <t>CO</t>
  </si>
  <si>
    <t>CAMINO TRAVEL</t>
  </si>
  <si>
    <t>WUC DISCOVER</t>
  </si>
  <si>
    <t>ROSA COTO</t>
  </si>
  <si>
    <t>CO CAFÉ BRITT</t>
  </si>
  <si>
    <t>ALEJANDRO MURILLO</t>
  </si>
  <si>
    <t>JOHANNA</t>
  </si>
  <si>
    <t>AGROCOMERCIAL DE GRECIA</t>
  </si>
  <si>
    <t xml:space="preserve">CAFÉ BRITT COSTA RICA S.A </t>
  </si>
  <si>
    <t>VARIOS</t>
  </si>
  <si>
    <t>ANYWHERE COSTA RICA</t>
  </si>
  <si>
    <t>WILBER CARRILLO</t>
  </si>
  <si>
    <t>MARJA LEENA KARJULA</t>
  </si>
  <si>
    <t>ORBITZ</t>
  </si>
  <si>
    <t>SUSAN ROJAS</t>
  </si>
  <si>
    <t>PATRICIA JATCZAK</t>
  </si>
  <si>
    <t>JAVIER IPARRAGUIRRE</t>
  </si>
  <si>
    <t>BILLY</t>
  </si>
  <si>
    <t>LUCILLE TYE</t>
  </si>
  <si>
    <t>ORLANDO SEQUEIRA</t>
  </si>
  <si>
    <t>RAPHAEL</t>
  </si>
  <si>
    <t>V=6326</t>
  </si>
  <si>
    <t>ROLANDO MOLINA</t>
  </si>
  <si>
    <t xml:space="preserve">CO BIMBO </t>
  </si>
  <si>
    <t>WARNER CASTRO</t>
  </si>
  <si>
    <t>ANA LORENA SANCHEZ</t>
  </si>
  <si>
    <t>PETER</t>
  </si>
  <si>
    <t>V=6327</t>
  </si>
  <si>
    <t xml:space="preserve">MR SANDOR </t>
  </si>
  <si>
    <t xml:space="preserve">ORBITZ </t>
  </si>
  <si>
    <t xml:space="preserve">LISA MAGUIRE </t>
  </si>
  <si>
    <t>V=6328</t>
  </si>
  <si>
    <t xml:space="preserve">LESLEY  BEALE </t>
  </si>
  <si>
    <t>V=6329</t>
  </si>
  <si>
    <t xml:space="preserve">LUZ ELENA MORALES </t>
  </si>
  <si>
    <t xml:space="preserve">SHAWN PHILLIPS </t>
  </si>
  <si>
    <t xml:space="preserve">PATRICIA  CHAVARRIA </t>
  </si>
  <si>
    <t>LUIS SANCHEZ</t>
  </si>
  <si>
    <t xml:space="preserve">COSTA RICAN RESOURCE </t>
  </si>
  <si>
    <t xml:space="preserve">FREDERIC LOUIS RICHARD </t>
  </si>
  <si>
    <t xml:space="preserve">DISCOVERY TRAVEL </t>
  </si>
  <si>
    <t xml:space="preserve">WENDY CALDERA </t>
  </si>
  <si>
    <t xml:space="preserve">LINDA SCHOFIELD </t>
  </si>
  <si>
    <t xml:space="preserve">GRAY LINE </t>
  </si>
  <si>
    <t>JUAN MANUEL URREJOLA</t>
  </si>
  <si>
    <t>CARLOS SANCHEZ</t>
  </si>
  <si>
    <t>HECTOR ACOSTA</t>
  </si>
  <si>
    <t>CESAR VIQUEZ MIRANDA</t>
  </si>
  <si>
    <t>CESAR</t>
  </si>
  <si>
    <t xml:space="preserve">POR ERROR DEL SISTEMA LA FACT #52432 NO APARECE </t>
  </si>
  <si>
    <t>JOHANNA - LEANDRO</t>
  </si>
  <si>
    <t>LAWRENCE  SUENY</t>
  </si>
  <si>
    <t>PATRICIA   JATCZAK</t>
  </si>
  <si>
    <t>BRITT</t>
  </si>
  <si>
    <t>ALBERTO RODRIGUEZ</t>
  </si>
  <si>
    <t>V=6331</t>
  </si>
  <si>
    <t>V=6332</t>
  </si>
  <si>
    <t>LUPE</t>
  </si>
  <si>
    <t>LEANDRO-CÉSAR</t>
  </si>
  <si>
    <t>BI CR</t>
  </si>
  <si>
    <t>MUC</t>
  </si>
  <si>
    <t>JAIME MORA</t>
  </si>
  <si>
    <t>ANNY PEREZ</t>
  </si>
  <si>
    <t>WENDY MARIN</t>
  </si>
  <si>
    <t>LEONARDO GAMBOA</t>
  </si>
  <si>
    <t>LAWRENCE SUCHY</t>
  </si>
  <si>
    <t>V=6333/V=6334</t>
  </si>
  <si>
    <t>FACT #52448 SE ANULÓ POR ERROR AL CONFECCIONARSE</t>
  </si>
  <si>
    <t>LEANDRO-JOHANNA</t>
  </si>
  <si>
    <t>CHRISTENSEN</t>
  </si>
  <si>
    <t>CONSORCIO MONTECHIARI</t>
  </si>
  <si>
    <t>MICHAEL</t>
  </si>
  <si>
    <t>V=6335</t>
  </si>
  <si>
    <t>LARRY</t>
  </si>
  <si>
    <t>KYSTINA</t>
  </si>
  <si>
    <t>MARIO LIZANO</t>
  </si>
  <si>
    <t>STEVEN GOUGH</t>
  </si>
  <si>
    <t xml:space="preserve">CR PARADISE </t>
  </si>
  <si>
    <t>HERBERT MARTINEZ</t>
  </si>
  <si>
    <t>MONTECHIARI</t>
  </si>
  <si>
    <t>RICHARD</t>
  </si>
  <si>
    <t>V=6336</t>
  </si>
  <si>
    <t>SOULOUNIAC ERIC</t>
  </si>
  <si>
    <t>SVEN STREIFF</t>
  </si>
  <si>
    <t>V=6337</t>
  </si>
  <si>
    <t>STINA</t>
  </si>
  <si>
    <t>V=6338</t>
  </si>
  <si>
    <t>JORGE GARITA</t>
  </si>
  <si>
    <t>CAFÉ EL REY</t>
  </si>
  <si>
    <t>NANCY GANZ</t>
  </si>
  <si>
    <t>JENSEN</t>
  </si>
  <si>
    <t>ECOLE VIAJES</t>
  </si>
  <si>
    <t>JORG MICHALSKI</t>
  </si>
  <si>
    <t>MONKEY MOOD</t>
  </si>
  <si>
    <t>MYLES OBYRNE</t>
  </si>
  <si>
    <t>WKC</t>
  </si>
  <si>
    <t>V=6339</t>
  </si>
  <si>
    <t>V=6340</t>
  </si>
  <si>
    <t>HELLEN SKOEDT</t>
  </si>
  <si>
    <t>ASUAIRE</t>
  </si>
  <si>
    <t>FAC #52470 - 52471 : NULAS</t>
  </si>
  <si>
    <t>CORPORACION FRIJOL 5000</t>
  </si>
  <si>
    <t xml:space="preserve">CESAR- CRISTINA </t>
  </si>
  <si>
    <t xml:space="preserve">GENMOTEC </t>
  </si>
  <si>
    <t xml:space="preserve">MARIO ARCE </t>
  </si>
  <si>
    <t xml:space="preserve">PAX ADICIONAL </t>
  </si>
  <si>
    <t xml:space="preserve">MONKEY TOUR </t>
  </si>
  <si>
    <t xml:space="preserve">BRADLEY </t>
  </si>
  <si>
    <t>V=6341</t>
  </si>
  <si>
    <t xml:space="preserve">BANCO HIPOTECARIO DE LA VIVIENDA </t>
  </si>
  <si>
    <t>MATHEW SCHECHTER</t>
  </si>
  <si>
    <t xml:space="preserve">JOHANNE COMEAU </t>
  </si>
  <si>
    <t>V=6342</t>
  </si>
  <si>
    <t xml:space="preserve">CAMILE </t>
  </si>
  <si>
    <t>V=6343</t>
  </si>
  <si>
    <t>CRIS</t>
  </si>
  <si>
    <t>CO CAFÉ REY</t>
  </si>
  <si>
    <t>CO ICE</t>
  </si>
  <si>
    <t>GEOVANNY GONZALEZ</t>
  </si>
  <si>
    <t>CHRISTIAN JENSEN</t>
  </si>
  <si>
    <t>CHRISTELLE MENU</t>
  </si>
  <si>
    <t>FACT #52498 SE ANULÓ POR ERROR AL CONFECCIONARSE</t>
  </si>
  <si>
    <t>VESA</t>
  </si>
  <si>
    <t>LISA HUNT</t>
  </si>
  <si>
    <t>SERGE CATARINICHIA</t>
  </si>
  <si>
    <t>JOHANNE COMEAU</t>
  </si>
  <si>
    <t>CR DRAM TRAVEL</t>
  </si>
  <si>
    <t>MR &amp; MRS PERNINGE/ADNERSSON &amp; KARLSSON</t>
  </si>
  <si>
    <t>ANA FREER</t>
  </si>
  <si>
    <t>CO ALEX FREER</t>
  </si>
  <si>
    <t>DIEGO SANDI</t>
  </si>
  <si>
    <t>SIBU TOURS</t>
  </si>
  <si>
    <t>ELIZABETH ALLER</t>
  </si>
  <si>
    <t>GECKO TRAIL</t>
  </si>
  <si>
    <t>JESPER DALL</t>
  </si>
  <si>
    <t>BRADLEY BURCH</t>
  </si>
  <si>
    <t>V=6344</t>
  </si>
  <si>
    <t>CRISTINA</t>
  </si>
  <si>
    <t xml:space="preserve">STAFF LAMARD FAMILY </t>
  </si>
  <si>
    <t>CHAD LAFRANCE</t>
  </si>
  <si>
    <t xml:space="preserve">BOOKING PLACE </t>
  </si>
  <si>
    <t>GRUPO GSRS150128</t>
  </si>
  <si>
    <t xml:space="preserve">INTREPID </t>
  </si>
  <si>
    <t xml:space="preserve">MORGAN </t>
  </si>
  <si>
    <t xml:space="preserve">CAMINO TRAVEL </t>
  </si>
  <si>
    <t xml:space="preserve">WI CL </t>
  </si>
  <si>
    <t xml:space="preserve">ARA TOURS </t>
  </si>
  <si>
    <t xml:space="preserve">FACT#52514 NULA </t>
  </si>
  <si>
    <t xml:space="preserve">HUMBERTO LOPEZ </t>
  </si>
  <si>
    <t xml:space="preserve">TRAVEL ECELLENCE </t>
  </si>
  <si>
    <t xml:space="preserve">FACT#52516 NULA </t>
  </si>
  <si>
    <t xml:space="preserve">BRADLEY BURCH </t>
  </si>
  <si>
    <t xml:space="preserve">STEVE  EISENBARTH </t>
  </si>
  <si>
    <t xml:space="preserve">ECOLE TRAVEL </t>
  </si>
  <si>
    <t>AMBER SAENZ</t>
  </si>
  <si>
    <t>DESAFIO</t>
  </si>
  <si>
    <t>TRANSPORTES CER-ROMEO SA</t>
  </si>
  <si>
    <t>CARLOS RAMIREZ</t>
  </si>
  <si>
    <t>JOHN BRAVO</t>
  </si>
  <si>
    <t>SERVICIOS CORPORATIVOS</t>
  </si>
  <si>
    <t>CAFÉ BRITT</t>
  </si>
  <si>
    <t>EVELYN QUIROS</t>
  </si>
  <si>
    <t xml:space="preserve">ESTEBAN </t>
  </si>
  <si>
    <t>BELLA AVENTURA</t>
  </si>
  <si>
    <t>CAFÉ REY</t>
  </si>
  <si>
    <t>ARTURO</t>
  </si>
  <si>
    <t>LABORATORIOS STEIN</t>
  </si>
  <si>
    <t>TATIANA LEON</t>
  </si>
  <si>
    <t>GYNOFEN</t>
  </si>
  <si>
    <t>SLIVOVA</t>
  </si>
  <si>
    <t>KENNETH</t>
  </si>
  <si>
    <t>DREAM TRAVEL</t>
  </si>
  <si>
    <t>STINA THORSVANG</t>
  </si>
  <si>
    <t>RONALD SOLORZANO</t>
  </si>
  <si>
    <t>JOSE LEINA PEREZ</t>
  </si>
  <si>
    <t>LINEAS AEREAS  TRANS COSTA RICA</t>
  </si>
  <si>
    <t xml:space="preserve">DARREL HILL </t>
  </si>
  <si>
    <t>INVERSIONES NEAR S.A</t>
  </si>
  <si>
    <t xml:space="preserve">DAVID NYBACK </t>
  </si>
  <si>
    <t>DAVID GUNDERSON</t>
  </si>
  <si>
    <t>JOHANNA -CESAR</t>
  </si>
  <si>
    <t>PAX ADICIONAL</t>
  </si>
  <si>
    <t>KARIN ANTANAITIS</t>
  </si>
  <si>
    <t>V=6345</t>
  </si>
  <si>
    <t>RONALD</t>
  </si>
  <si>
    <t>CO BIMBO</t>
  </si>
  <si>
    <t>JUSTIN CHRISTOPHER</t>
  </si>
  <si>
    <t>CRISTINA-JOHANA</t>
  </si>
  <si>
    <t>EDGAR LIZANO MUÑOZ</t>
  </si>
  <si>
    <t>ARA AGENCIA DE VIAJES INTERNACIONAL S.A</t>
  </si>
  <si>
    <t>CÉSAR - LEANDRO</t>
  </si>
  <si>
    <t>HENRY JOSE GARCIA ARIAS</t>
  </si>
  <si>
    <t>RAYMOND RAZA</t>
  </si>
  <si>
    <t>AMANDA GUARDADO</t>
  </si>
  <si>
    <t>V=6346</t>
  </si>
  <si>
    <t>GINA</t>
  </si>
  <si>
    <t>V=6347</t>
  </si>
  <si>
    <t>RANDY WIELAND</t>
  </si>
  <si>
    <t>ANN SEIBEL</t>
  </si>
  <si>
    <t>CÉSAR - JOHANNA</t>
  </si>
  <si>
    <t>PANADERIA LA SANCARLEÑA</t>
  </si>
  <si>
    <t>ESTIWALS JIMENES</t>
  </si>
  <si>
    <t>V=6348</t>
  </si>
  <si>
    <t>FACT #52553 NULA POR ERROR AL CONFECCIONARSE</t>
  </si>
  <si>
    <t>NORMAN</t>
  </si>
  <si>
    <t>CR TREASURE HOUUSE</t>
  </si>
  <si>
    <t>JAVIER VILLARROEL</t>
  </si>
  <si>
    <t>CAROL UREÑA</t>
  </si>
  <si>
    <t>PRUMISA</t>
  </si>
  <si>
    <t>CELAJES</t>
  </si>
  <si>
    <t>CARLOS</t>
  </si>
  <si>
    <t>MARIBEL PANIAGUA</t>
  </si>
  <si>
    <t>ALPISTE</t>
  </si>
  <si>
    <t>MARK SWITZER</t>
  </si>
  <si>
    <t>HOWARD WALKER</t>
  </si>
  <si>
    <t>SAMUEL CARLSON</t>
  </si>
  <si>
    <t>ERNESTO</t>
  </si>
  <si>
    <t>BRAD JACKSON</t>
  </si>
  <si>
    <t>V=6349</t>
  </si>
  <si>
    <t>GUSTAVO VEGA</t>
  </si>
  <si>
    <t>CESARE</t>
  </si>
  <si>
    <t>CRIS-LEANDRO</t>
  </si>
  <si>
    <t xml:space="preserve">VALERI MARTIN </t>
  </si>
  <si>
    <t>GRUPO FOTO 05</t>
  </si>
  <si>
    <t xml:space="preserve">MAYRA MONTES ARCE </t>
  </si>
  <si>
    <t xml:space="preserve">GEORGE DYCK </t>
  </si>
  <si>
    <t>JG MULDER</t>
  </si>
  <si>
    <t>V=52574</t>
  </si>
  <si>
    <t xml:space="preserve">JOSEPH PALMA </t>
  </si>
  <si>
    <t xml:space="preserve">FARMAGRO S.A </t>
  </si>
  <si>
    <t xml:space="preserve">MONKEY TOURS </t>
  </si>
  <si>
    <t xml:space="preserve">CRUZ ROJA </t>
  </si>
  <si>
    <t xml:space="preserve">PINTUCO </t>
  </si>
  <si>
    <t xml:space="preserve">GUSTAVO VEGA </t>
  </si>
  <si>
    <t>V= 6351</t>
  </si>
  <si>
    <t xml:space="preserve">LANCELOT JOAN </t>
  </si>
  <si>
    <t>V= 6352</t>
  </si>
  <si>
    <t xml:space="preserve">JOAN DIGGS </t>
  </si>
  <si>
    <t>V=6353</t>
  </si>
  <si>
    <t>PV 05</t>
  </si>
  <si>
    <t xml:space="preserve">JG MULDER </t>
  </si>
  <si>
    <t xml:space="preserve">GINETTE </t>
  </si>
  <si>
    <t>WAN ANZHI</t>
  </si>
  <si>
    <t>GUSTAVO SALAZAR</t>
  </si>
  <si>
    <t>KARIN</t>
  </si>
  <si>
    <t>GEORGE SPENCER GROUP</t>
  </si>
  <si>
    <t>COAST TO COAST</t>
  </si>
  <si>
    <t>KE XU</t>
  </si>
  <si>
    <t>DARIUSZ MACKOW</t>
  </si>
  <si>
    <t>MAEGHAN AMARAL</t>
  </si>
  <si>
    <t>ALEXIS ALVARADO</t>
  </si>
  <si>
    <t>TRANSMACAW</t>
  </si>
  <si>
    <t>YUAN ZHENG</t>
  </si>
  <si>
    <t>V=  6354</t>
  </si>
  <si>
    <t>CRISTINA - CESAR</t>
  </si>
  <si>
    <t xml:space="preserve">CAMILE BARGOIN </t>
  </si>
  <si>
    <t xml:space="preserve">BELLA AVENTURA </t>
  </si>
  <si>
    <t xml:space="preserve">CAFÉ BRITT </t>
  </si>
  <si>
    <t xml:space="preserve">ECOTICO TOURS </t>
  </si>
  <si>
    <t xml:space="preserve">JOAN &amp; LANCELOT </t>
  </si>
  <si>
    <t xml:space="preserve">COSTA RICA DREAM TRAVEL </t>
  </si>
  <si>
    <t>CCSS</t>
  </si>
  <si>
    <t xml:space="preserve">GRUPO CAE # 13 </t>
  </si>
  <si>
    <t xml:space="preserve"> VIATUR </t>
  </si>
  <si>
    <t xml:space="preserve">SUSAN ROJAS </t>
  </si>
  <si>
    <t xml:space="preserve">ZHENG YUAN </t>
  </si>
  <si>
    <t>V= 6355</t>
  </si>
  <si>
    <t>LINDSEY MILLER</t>
  </si>
  <si>
    <t>DESAFÍO MONTEVERDE  TOURS S.A</t>
  </si>
  <si>
    <t>GINETTE</t>
  </si>
  <si>
    <t>JIM HOOVER</t>
  </si>
  <si>
    <t>19-02-20415</t>
  </si>
  <si>
    <t>LINDA</t>
  </si>
  <si>
    <t>MARY BETH OEWN</t>
  </si>
  <si>
    <t>DESAFIO LA FORTUNA S.A.</t>
  </si>
  <si>
    <t>WI CL</t>
  </si>
  <si>
    <t>BEVERLEY</t>
  </si>
  <si>
    <t>ALEXANDER</t>
  </si>
  <si>
    <t>EXPEDICIONES TROPICALES</t>
  </si>
  <si>
    <t xml:space="preserve">CO- BIMBO </t>
  </si>
  <si>
    <t xml:space="preserve">STAFF </t>
  </si>
  <si>
    <t xml:space="preserve">DINESH </t>
  </si>
  <si>
    <t>FACT # 52623</t>
  </si>
  <si>
    <t xml:space="preserve">CARLA KLINE </t>
  </si>
  <si>
    <t xml:space="preserve">CHRISTIAN GOTTHARDT </t>
  </si>
  <si>
    <t>JOHANNA- CÉSAR</t>
  </si>
  <si>
    <t>ANZHI WANG</t>
  </si>
  <si>
    <t>JOSIANE FRANKOVICH</t>
  </si>
  <si>
    <t>DINESH FERNANDES</t>
  </si>
  <si>
    <t>CRISTINA- JOHANNA</t>
  </si>
  <si>
    <t>BI COSTA RICA</t>
  </si>
  <si>
    <t>BLR 150215</t>
  </si>
  <si>
    <t>POTASIO K19 S.A</t>
  </si>
  <si>
    <t>GERSAIN ABARCA</t>
  </si>
  <si>
    <t>COSTA RICA WAY TRAVEL S.A</t>
  </si>
  <si>
    <t>MARCIA  HENRY</t>
  </si>
  <si>
    <t>INT</t>
  </si>
  <si>
    <t>KATHY HOCKMAN</t>
  </si>
  <si>
    <t>ALEJANDRA CAMPOS</t>
  </si>
  <si>
    <t>CAROL COSIO</t>
  </si>
  <si>
    <t>DINESH FERNANDEZ</t>
  </si>
  <si>
    <t>CRISTINA-LEANDRO</t>
  </si>
  <si>
    <t>V=6356</t>
  </si>
  <si>
    <t>EDGAR MICUA</t>
  </si>
  <si>
    <t>NORMA LINDA</t>
  </si>
  <si>
    <t>SUSANA JARDON</t>
  </si>
  <si>
    <t>BOULANGER</t>
  </si>
  <si>
    <t>V=6357</t>
  </si>
  <si>
    <t>CO FRIJOL 5000</t>
  </si>
  <si>
    <t>ORLANDO QUESADA</t>
  </si>
  <si>
    <t>º</t>
  </si>
  <si>
    <t>CRS TOURS</t>
  </si>
  <si>
    <t>DESAYUNOS</t>
  </si>
  <si>
    <t>DINERO DE DESAYUNOS $66  GRUPO DEL 20-2-2015</t>
  </si>
  <si>
    <t>BERND BOROWSKI</t>
  </si>
  <si>
    <t>V=6359</t>
  </si>
  <si>
    <t>JOHN BUFORD</t>
  </si>
  <si>
    <t>RTW #5</t>
  </si>
  <si>
    <t>VIATUR</t>
  </si>
  <si>
    <t>NILSSON FAMILY</t>
  </si>
  <si>
    <t>CAMINANDO CR</t>
  </si>
  <si>
    <t>JOANIE BOULANGER</t>
  </si>
  <si>
    <t>FACT #52647 SE ANULÓ POR ERROR AL CONFECCIONAR</t>
  </si>
  <si>
    <t>JOHN</t>
  </si>
  <si>
    <t>ANDERSSON</t>
  </si>
  <si>
    <t>V=6360</t>
  </si>
  <si>
    <t>VICTOR AGUIRRE</t>
  </si>
  <si>
    <t>CO INNOVACIONES GIVAN</t>
  </si>
  <si>
    <t>GILBERTO CARMONA VALENCIA</t>
  </si>
  <si>
    <t>FACT #52656 SE ANULÓ POR ERROR AL CONFECCIONAR</t>
  </si>
  <si>
    <t>PAULA MELHO</t>
  </si>
  <si>
    <t>GILBERTO CARMONA</t>
  </si>
  <si>
    <t>COSTA RICA FRIKA</t>
  </si>
  <si>
    <t>JOHANNY LEITON</t>
  </si>
  <si>
    <t>PV05</t>
  </si>
  <si>
    <t>VIAJES DE DESCUBRIMIENTO COSTA RICA S.A</t>
  </si>
  <si>
    <t>CRISTINA- LEANDRO</t>
  </si>
  <si>
    <t>ANITA BENKE</t>
  </si>
  <si>
    <t>GRUPO UCPA 65</t>
  </si>
  <si>
    <t xml:space="preserve">CAMINANDO COSTA RICA </t>
  </si>
  <si>
    <t xml:space="preserve">REGADAR INTERNACIONAL S.A </t>
  </si>
  <si>
    <t xml:space="preserve">PHILIP YARNAL </t>
  </si>
  <si>
    <t xml:space="preserve">GECKO TRAIL </t>
  </si>
  <si>
    <t xml:space="preserve">KAREN MOHAN </t>
  </si>
  <si>
    <t xml:space="preserve">RYAN FALEY </t>
  </si>
  <si>
    <t>STROOBANDTS</t>
  </si>
  <si>
    <t>ARATINGA TOURS S.A</t>
  </si>
  <si>
    <t>RAINER BOETTCHER</t>
  </si>
  <si>
    <t>ADRIENNE</t>
  </si>
  <si>
    <t>V= 6362</t>
  </si>
  <si>
    <t>LOUISE</t>
  </si>
  <si>
    <t>DESAFIO MONTEVERDE TOURS</t>
  </si>
  <si>
    <t>VIAJES CAMINO DEL SOL S.A</t>
  </si>
  <si>
    <t>ARA TOURS</t>
  </si>
  <si>
    <t>CASEY SALVIETTI</t>
  </si>
  <si>
    <t xml:space="preserve">JOHANSSON </t>
  </si>
  <si>
    <t>COSTA RICA DREAM TRAVEL</t>
  </si>
  <si>
    <t>GAPCRQ150214-O1</t>
  </si>
  <si>
    <t xml:space="preserve">G ADVENTURES </t>
  </si>
  <si>
    <t xml:space="preserve">ANA GABRIELA CASTRO </t>
  </si>
  <si>
    <t xml:space="preserve">ANYWHERE  CR </t>
  </si>
  <si>
    <t xml:space="preserve"> KOK </t>
  </si>
  <si>
    <t xml:space="preserve">CR VACANTIE </t>
  </si>
  <si>
    <t xml:space="preserve">FRIENSHIP FORCE </t>
  </si>
  <si>
    <t xml:space="preserve">VIAJES HORIZONTES </t>
  </si>
  <si>
    <t xml:space="preserve">WUC DISCOVER </t>
  </si>
  <si>
    <t xml:space="preserve">ANDREA DOYLE </t>
  </si>
  <si>
    <t xml:space="preserve">CUERPO DE PAZ </t>
  </si>
  <si>
    <t xml:space="preserve">FIERRO ANDREA </t>
  </si>
  <si>
    <t>V=6363</t>
  </si>
  <si>
    <t xml:space="preserve">LEAN </t>
  </si>
  <si>
    <t xml:space="preserve">ICE </t>
  </si>
  <si>
    <t xml:space="preserve">GERDAU METALDOM S.A </t>
  </si>
  <si>
    <t xml:space="preserve">KAITLIN TIPTOM </t>
  </si>
  <si>
    <t xml:space="preserve">TRAVEL EXCELLENCE </t>
  </si>
  <si>
    <t>GERARDO</t>
  </si>
  <si>
    <t>CARRILLO ADVENTURES</t>
  </si>
  <si>
    <t>CASEY</t>
  </si>
  <si>
    <t>V= 6364</t>
  </si>
  <si>
    <t>NATHAN</t>
  </si>
  <si>
    <t>AUDREY NOGUES</t>
  </si>
  <si>
    <t xml:space="preserve">WARNER </t>
  </si>
  <si>
    <t>BIMBO</t>
  </si>
  <si>
    <t>CÉSAR  -  JOHANNA</t>
  </si>
  <si>
    <t>HENRRY GARCÍA ARIAS</t>
  </si>
  <si>
    <t>SARAH FISCHER</t>
  </si>
  <si>
    <t>CÉSAR - CRISTINA</t>
  </si>
  <si>
    <t>SOFI  KARLSSON</t>
  </si>
  <si>
    <t>DESAFÍO MONTEVERDE TOURS S.A</t>
  </si>
  <si>
    <t>BENDEL</t>
  </si>
  <si>
    <t>COLLETE MOUSSALLI</t>
  </si>
  <si>
    <t>EXPLORE CC</t>
  </si>
  <si>
    <t>VESA TOURS</t>
  </si>
  <si>
    <t>EDMON COTINEAU</t>
  </si>
  <si>
    <t>FACT #52710 NULA POR ERROR ALCONFECCIONARSE</t>
  </si>
  <si>
    <t xml:space="preserve">COLETTE </t>
  </si>
  <si>
    <t>V=6365</t>
  </si>
  <si>
    <t xml:space="preserve">CLASSIC 73 </t>
  </si>
  <si>
    <t xml:space="preserve">CESAR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</si>
</sst>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₡&quot;#,##0.00"/>
    <numFmt numFmtId="165" formatCode="#,##0.00;[Red]#,##0.00"/>
    <numFmt numFmtId="166" formatCode="[$$-540A]#,##0.00"/>
    <numFmt numFmtId="167" formatCode="[$$-409]#,##0.00"/>
    <numFmt numFmtId="168" formatCode="&quot;₡&quot;#,##0.00;[Red]&quot;₡&quot;#,##0.00"/>
  </numFmts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3" borderId="2" xfId="0" applyNumberFormat="1" applyFont="1" applyFill="1" applyBorder="1" applyAlignment="1"/>
    <xf numFmtId="14" fontId="4" fillId="3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/>
    <xf numFmtId="0" fontId="4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7" fontId="5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16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" fontId="5" fillId="2" borderId="1" xfId="0" applyNumberFormat="1" applyFont="1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49" fontId="9" fillId="2" borderId="6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165" fontId="1" fillId="3" borderId="5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7" fontId="4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8" fontId="0" fillId="0" borderId="0" xfId="0" applyNumberFormat="1"/>
    <xf numFmtId="16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3" xfId="0" applyFont="1" applyFill="1" applyBorder="1" applyAlignment="1"/>
    <xf numFmtId="0" fontId="11" fillId="3" borderId="2" xfId="0" applyFont="1" applyFill="1" applyBorder="1" applyAlignment="1"/>
    <xf numFmtId="0" fontId="12" fillId="3" borderId="3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14" fontId="10" fillId="3" borderId="2" xfId="0" applyNumberFormat="1" applyFont="1" applyFill="1" applyBorder="1" applyAlignment="1"/>
    <xf numFmtId="14" fontId="10" fillId="3" borderId="1" xfId="0" applyNumberFormat="1" applyFont="1" applyFill="1" applyBorder="1" applyAlignment="1">
      <alignment horizontal="center"/>
    </xf>
    <xf numFmtId="14" fontId="10" fillId="3" borderId="1" xfId="0" applyNumberFormat="1" applyFont="1" applyFill="1" applyBorder="1" applyAlignment="1"/>
    <xf numFmtId="0" fontId="10" fillId="3" borderId="1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/>
    <xf numFmtId="16" fontId="14" fillId="2" borderId="1" xfId="0" applyNumberFormat="1" applyFont="1" applyFill="1" applyBorder="1" applyAlignment="1">
      <alignment horizontal="center"/>
    </xf>
    <xf numFmtId="14" fontId="14" fillId="2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4" fontId="14" fillId="2" borderId="1" xfId="0" applyNumberFormat="1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/>
    </xf>
    <xf numFmtId="0" fontId="14" fillId="2" borderId="6" xfId="0" applyNumberFormat="1" applyFont="1" applyFill="1" applyBorder="1" applyAlignment="1">
      <alignment horizontal="center"/>
    </xf>
    <xf numFmtId="0" fontId="15" fillId="0" borderId="1" xfId="0" applyFont="1" applyBorder="1" applyAlignment="1"/>
    <xf numFmtId="49" fontId="17" fillId="2" borderId="6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0" fillId="2" borderId="6" xfId="0" applyNumberFormat="1" applyFont="1" applyFill="1" applyBorder="1" applyAlignment="1">
      <alignment horizontal="center"/>
    </xf>
    <xf numFmtId="14" fontId="13" fillId="2" borderId="1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 vertical="top"/>
    </xf>
    <xf numFmtId="165" fontId="13" fillId="2" borderId="1" xfId="0" applyNumberFormat="1" applyFont="1" applyFill="1" applyBorder="1" applyAlignment="1">
      <alignment horizontal="center"/>
    </xf>
    <xf numFmtId="165" fontId="13" fillId="2" borderId="1" xfId="0" applyNumberFormat="1" applyFont="1" applyFill="1" applyBorder="1" applyAlignment="1">
      <alignment horizontal="center" vertical="top"/>
    </xf>
    <xf numFmtId="164" fontId="13" fillId="2" borderId="1" xfId="0" applyNumberFormat="1" applyFont="1" applyFill="1" applyBorder="1" applyAlignment="1">
      <alignment horizontal="left"/>
    </xf>
    <xf numFmtId="0" fontId="13" fillId="2" borderId="5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left"/>
    </xf>
    <xf numFmtId="165" fontId="13" fillId="3" borderId="5" xfId="0" applyNumberFormat="1" applyFont="1" applyFill="1" applyBorder="1" applyAlignment="1">
      <alignment horizontal="center"/>
    </xf>
    <xf numFmtId="165" fontId="13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horizontal="center"/>
    </xf>
    <xf numFmtId="167" fontId="10" fillId="2" borderId="1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top" readingOrder="1"/>
    </xf>
    <xf numFmtId="0" fontId="4" fillId="2" borderId="0" xfId="0" applyFont="1" applyFill="1" applyBorder="1" applyAlignment="1">
      <alignment horizontal="center" vertical="top" readingOrder="1"/>
    </xf>
    <xf numFmtId="0" fontId="4" fillId="2" borderId="12" xfId="0" applyFont="1" applyFill="1" applyBorder="1" applyAlignment="1">
      <alignment horizontal="center" vertical="top" readingOrder="1"/>
    </xf>
    <xf numFmtId="0" fontId="4" fillId="2" borderId="13" xfId="0" applyFont="1" applyFill="1" applyBorder="1" applyAlignment="1">
      <alignment horizontal="center" vertical="top" readingOrder="1"/>
    </xf>
    <xf numFmtId="0" fontId="4" fillId="2" borderId="14" xfId="0" applyFont="1" applyFill="1" applyBorder="1" applyAlignment="1">
      <alignment horizontal="center" vertical="top" readingOrder="1"/>
    </xf>
    <xf numFmtId="0" fontId="4" fillId="2" borderId="15" xfId="0" applyFont="1" applyFill="1" applyBorder="1" applyAlignment="1">
      <alignment horizontal="center" vertical="top" readingOrder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top" readingOrder="1"/>
    </xf>
    <xf numFmtId="0" fontId="4" fillId="2" borderId="9" xfId="0" applyFont="1" applyFill="1" applyBorder="1" applyAlignment="1">
      <alignment horizontal="center" vertical="top" readingOrder="1"/>
    </xf>
    <xf numFmtId="0" fontId="4" fillId="2" borderId="10" xfId="0" applyFont="1" applyFill="1" applyBorder="1" applyAlignment="1">
      <alignment horizontal="center" vertical="top" readingOrder="1"/>
    </xf>
    <xf numFmtId="0" fontId="10" fillId="3" borderId="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top" readingOrder="1"/>
    </xf>
    <xf numFmtId="0" fontId="10" fillId="2" borderId="0" xfId="0" applyFont="1" applyFill="1" applyBorder="1" applyAlignment="1">
      <alignment horizontal="center" vertical="top" readingOrder="1"/>
    </xf>
    <xf numFmtId="0" fontId="10" fillId="2" borderId="12" xfId="0" applyFont="1" applyFill="1" applyBorder="1" applyAlignment="1">
      <alignment horizontal="center" vertical="top" readingOrder="1"/>
    </xf>
    <xf numFmtId="0" fontId="10" fillId="2" borderId="13" xfId="0" applyFont="1" applyFill="1" applyBorder="1" applyAlignment="1">
      <alignment horizontal="center" vertical="top" readingOrder="1"/>
    </xf>
    <xf numFmtId="0" fontId="10" fillId="2" borderId="14" xfId="0" applyFont="1" applyFill="1" applyBorder="1" applyAlignment="1">
      <alignment horizontal="center" vertical="top" readingOrder="1"/>
    </xf>
    <xf numFmtId="0" fontId="10" fillId="2" borderId="15" xfId="0" applyFont="1" applyFill="1" applyBorder="1" applyAlignment="1">
      <alignment horizontal="center" vertical="top" readingOrder="1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top" readingOrder="1"/>
    </xf>
    <xf numFmtId="0" fontId="10" fillId="2" borderId="9" xfId="0" applyFont="1" applyFill="1" applyBorder="1" applyAlignment="1">
      <alignment horizontal="center" vertical="top" readingOrder="1"/>
    </xf>
    <xf numFmtId="0" fontId="10" fillId="2" borderId="10" xfId="0" applyFont="1" applyFill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6" zoomScaleNormal="100" workbookViewId="0">
      <selection activeCell="B38" sqref="B3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43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484</v>
      </c>
      <c r="E3" s="156"/>
      <c r="F3" s="156"/>
      <c r="G3" s="145"/>
      <c r="H3" s="5"/>
      <c r="I3" s="1"/>
      <c r="J3" s="11"/>
      <c r="K3" s="12" t="s">
        <v>4</v>
      </c>
      <c r="L3" s="13">
        <v>42063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493</v>
      </c>
      <c r="C6" s="19" t="s">
        <v>50</v>
      </c>
      <c r="D6" s="20"/>
      <c r="E6" s="20"/>
      <c r="F6" s="30">
        <v>52713</v>
      </c>
      <c r="G6" s="22"/>
      <c r="H6" s="22" t="s">
        <v>494</v>
      </c>
      <c r="I6" s="22">
        <v>27000</v>
      </c>
      <c r="J6" s="22"/>
      <c r="K6" s="22">
        <v>27000</v>
      </c>
      <c r="L6" s="22"/>
      <c r="M6" s="22"/>
      <c r="N6" s="23">
        <f t="shared" ref="N6:N25" si="0">G6+I6</f>
        <v>27000</v>
      </c>
    </row>
    <row r="7" spans="1:14" x14ac:dyDescent="0.25">
      <c r="A7" s="27"/>
      <c r="B7" s="18" t="s">
        <v>495</v>
      </c>
      <c r="C7" s="19" t="s">
        <v>244</v>
      </c>
      <c r="D7" s="20">
        <v>42063</v>
      </c>
      <c r="E7" s="20">
        <v>42065</v>
      </c>
      <c r="F7" s="30">
        <v>52714</v>
      </c>
      <c r="G7" s="22">
        <v>523800</v>
      </c>
      <c r="H7" s="22"/>
      <c r="I7" s="22"/>
      <c r="J7" s="22"/>
      <c r="K7" s="22"/>
      <c r="L7" s="22">
        <v>523800</v>
      </c>
      <c r="M7" s="22"/>
      <c r="N7" s="23">
        <f t="shared" si="0"/>
        <v>523800</v>
      </c>
    </row>
    <row r="8" spans="1:14" x14ac:dyDescent="0.25">
      <c r="A8" s="27"/>
      <c r="B8" s="29" t="s">
        <v>496</v>
      </c>
      <c r="C8" s="19" t="s">
        <v>36</v>
      </c>
      <c r="D8" s="20"/>
      <c r="E8" s="20"/>
      <c r="F8" s="30">
        <v>52715</v>
      </c>
      <c r="G8" s="22"/>
      <c r="H8" s="22" t="s">
        <v>84</v>
      </c>
      <c r="I8" s="22">
        <v>2000</v>
      </c>
      <c r="J8" s="22">
        <v>2000</v>
      </c>
      <c r="K8" s="22"/>
      <c r="L8" s="22"/>
      <c r="M8" s="22"/>
      <c r="N8" s="23">
        <f t="shared" si="0"/>
        <v>2000</v>
      </c>
    </row>
    <row r="9" spans="1:14" x14ac:dyDescent="0.25">
      <c r="A9" s="27"/>
      <c r="B9" s="29"/>
      <c r="C9" s="19"/>
      <c r="D9" s="20"/>
      <c r="E9" s="20"/>
      <c r="F9" s="30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29"/>
      <c r="C10" s="19"/>
      <c r="D10" s="20"/>
      <c r="E10" s="20"/>
      <c r="F10" s="30"/>
      <c r="G10" s="22"/>
      <c r="H10" s="22"/>
      <c r="I10" s="22"/>
      <c r="J10" s="22"/>
      <c r="K10" s="22"/>
      <c r="L10" s="22"/>
      <c r="M10" s="22"/>
      <c r="N10" s="23">
        <f>G10+I10</f>
        <v>0</v>
      </c>
    </row>
    <row r="11" spans="1:14" x14ac:dyDescent="0.25">
      <c r="A11" s="27"/>
      <c r="B11" s="18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28"/>
      <c r="D12" s="20"/>
      <c r="E12" s="20"/>
      <c r="F12" s="26"/>
      <c r="G12" s="22"/>
      <c r="H12" s="22"/>
      <c r="I12" s="22"/>
      <c r="J12" s="31"/>
      <c r="K12" s="22"/>
      <c r="L12" s="22"/>
      <c r="M12" s="22"/>
      <c r="N12" s="23">
        <f t="shared" si="0"/>
        <v>0</v>
      </c>
    </row>
    <row r="13" spans="1:14" x14ac:dyDescent="0.25">
      <c r="A13" s="27"/>
      <c r="B13" s="18"/>
      <c r="C13" s="19"/>
      <c r="D13" s="20"/>
      <c r="E13" s="20"/>
      <c r="F13" s="32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33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 t="shared" si="0"/>
        <v>0</v>
      </c>
    </row>
    <row r="15" spans="1:14" x14ac:dyDescent="0.25">
      <c r="A15" s="27"/>
      <c r="B15" s="18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34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>G17+I17</f>
        <v>0</v>
      </c>
    </row>
    <row r="18" spans="1:14" x14ac:dyDescent="0.25">
      <c r="A18" s="34"/>
      <c r="B18" s="18"/>
      <c r="C18" s="2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3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6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 t="shared" si="0"/>
        <v>0</v>
      </c>
    </row>
    <row r="26" spans="1:14" x14ac:dyDescent="0.25">
      <c r="A26" s="37"/>
      <c r="B26" s="5"/>
      <c r="C26" s="1" t="s">
        <v>21</v>
      </c>
      <c r="D26" s="38"/>
      <c r="E26" s="38"/>
      <c r="F26" s="39"/>
      <c r="G26" s="23"/>
      <c r="H26" s="23"/>
      <c r="I26" s="23"/>
      <c r="J26" s="23"/>
      <c r="K26" s="23"/>
      <c r="L26" s="23"/>
      <c r="M26" s="23"/>
      <c r="N26" s="23">
        <f>SUM(N6:N25)</f>
        <v>552800</v>
      </c>
    </row>
    <row r="27" spans="1:14" x14ac:dyDescent="0.25">
      <c r="A27" s="144" t="s">
        <v>22</v>
      </c>
      <c r="B27" s="145"/>
      <c r="C27" s="40"/>
      <c r="D27" s="40"/>
      <c r="E27" s="40"/>
      <c r="F27" s="41"/>
      <c r="G27" s="23">
        <f>SUM(G6:G26)</f>
        <v>523800</v>
      </c>
      <c r="H27" s="42"/>
      <c r="I27" s="23">
        <f>SUM(I6:I26)</f>
        <v>29000</v>
      </c>
      <c r="J27" s="23">
        <f>SUM(J6:J26)</f>
        <v>2000</v>
      </c>
      <c r="K27" s="23">
        <f>SUM(K6:K26)</f>
        <v>27000</v>
      </c>
      <c r="L27" s="23">
        <f>SUM(L6:L26)</f>
        <v>523800</v>
      </c>
      <c r="M27" s="23">
        <f>SUM(M6:M26)</f>
        <v>0</v>
      </c>
      <c r="N27" s="23">
        <f>G27+I27</f>
        <v>552800</v>
      </c>
    </row>
    <row r="28" spans="1:14" x14ac:dyDescent="0.25">
      <c r="A28" s="1"/>
      <c r="B28" s="1"/>
      <c r="C28" s="1"/>
      <c r="D28" s="38"/>
      <c r="E28" s="1"/>
      <c r="F28" s="1"/>
      <c r="G28" s="8"/>
      <c r="H28" s="43" t="s">
        <v>23</v>
      </c>
      <c r="I28" s="44"/>
      <c r="J28" s="45"/>
      <c r="K28" s="46"/>
      <c r="L28" s="40"/>
      <c r="M28" s="45"/>
      <c r="N28" s="8"/>
    </row>
    <row r="29" spans="1:14" x14ac:dyDescent="0.25">
      <c r="A29" s="144" t="s">
        <v>24</v>
      </c>
      <c r="B29" s="145"/>
      <c r="C29" s="1"/>
      <c r="D29" s="38"/>
      <c r="E29" s="152" t="s">
        <v>25</v>
      </c>
      <c r="F29" s="157"/>
      <c r="G29" s="158"/>
      <c r="H29" s="159"/>
      <c r="I29" s="159"/>
      <c r="J29" s="159"/>
      <c r="K29" s="159"/>
      <c r="L29" s="159"/>
      <c r="M29" s="159"/>
      <c r="N29" s="160"/>
    </row>
    <row r="30" spans="1:14" x14ac:dyDescent="0.25">
      <c r="A30" s="144" t="s">
        <v>26</v>
      </c>
      <c r="B30" s="145"/>
      <c r="C30" s="47"/>
      <c r="D30" s="1"/>
      <c r="E30" s="152">
        <v>540</v>
      </c>
      <c r="F30" s="153"/>
      <c r="G30" s="146"/>
      <c r="H30" s="147"/>
      <c r="I30" s="147"/>
      <c r="J30" s="147"/>
      <c r="K30" s="147"/>
      <c r="L30" s="147"/>
      <c r="M30" s="147"/>
      <c r="N30" s="148"/>
    </row>
    <row r="31" spans="1:14" x14ac:dyDescent="0.25">
      <c r="A31" s="144" t="s">
        <v>27</v>
      </c>
      <c r="B31" s="145"/>
      <c r="C31" s="48">
        <v>0</v>
      </c>
      <c r="D31" s="1"/>
      <c r="E31" s="1"/>
      <c r="F31" s="14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54"/>
      <c r="B32" s="155"/>
      <c r="C32" s="23">
        <f>E30*C31</f>
        <v>0</v>
      </c>
      <c r="D32" s="1"/>
      <c r="E32" s="1"/>
      <c r="F32" s="143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44" t="s">
        <v>28</v>
      </c>
      <c r="B33" s="145"/>
      <c r="C33" s="23">
        <v>2000</v>
      </c>
      <c r="D33" s="1"/>
      <c r="E33" s="1"/>
      <c r="F33" s="14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19</v>
      </c>
      <c r="B34" s="145"/>
      <c r="C34" s="23">
        <f>C32+C33</f>
        <v>2000</v>
      </c>
      <c r="D34" s="1"/>
      <c r="E34" s="1"/>
      <c r="F34" s="143"/>
      <c r="G34" s="149"/>
      <c r="H34" s="150"/>
      <c r="I34" s="150"/>
      <c r="J34" s="150"/>
      <c r="K34" s="150"/>
      <c r="L34" s="150"/>
      <c r="M34" s="150"/>
      <c r="N34" s="151"/>
    </row>
    <row r="35" spans="1:14" x14ac:dyDescent="0.25">
      <c r="C35" s="50"/>
    </row>
    <row r="37" spans="1:14" x14ac:dyDescent="0.25">
      <c r="C37" s="5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4" workbookViewId="0">
      <selection activeCell="F20" sqref="F20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5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146</v>
      </c>
      <c r="E3" s="156"/>
      <c r="F3" s="156"/>
      <c r="G3" s="145"/>
      <c r="H3" s="5"/>
      <c r="I3" s="1"/>
      <c r="J3" s="11"/>
      <c r="K3" s="12" t="s">
        <v>4</v>
      </c>
      <c r="L3" s="13">
        <v>42059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389</v>
      </c>
      <c r="C6" s="19" t="s">
        <v>409</v>
      </c>
      <c r="D6" s="20"/>
      <c r="E6" s="20"/>
      <c r="F6" s="30"/>
      <c r="G6" s="22"/>
      <c r="H6" s="22" t="s">
        <v>410</v>
      </c>
      <c r="I6" s="22">
        <v>35640</v>
      </c>
      <c r="J6" s="22">
        <v>35640</v>
      </c>
      <c r="K6" s="22"/>
      <c r="L6" s="22"/>
      <c r="M6" s="22"/>
      <c r="N6" s="23">
        <f t="shared" ref="N6:N25" si="0">G6+I6</f>
        <v>35640</v>
      </c>
    </row>
    <row r="7" spans="1:14" x14ac:dyDescent="0.25">
      <c r="A7" s="27"/>
      <c r="B7" s="18" t="s">
        <v>412</v>
      </c>
      <c r="C7" s="19" t="s">
        <v>31</v>
      </c>
      <c r="D7" s="20"/>
      <c r="E7" s="20"/>
      <c r="F7" s="30">
        <v>52646</v>
      </c>
      <c r="G7" s="22"/>
      <c r="H7" s="22" t="s">
        <v>413</v>
      </c>
      <c r="I7" s="22">
        <v>144720</v>
      </c>
      <c r="J7" s="22">
        <v>72360</v>
      </c>
      <c r="K7" s="22">
        <v>72360</v>
      </c>
      <c r="L7" s="22"/>
      <c r="M7" s="22"/>
      <c r="N7" s="23">
        <f t="shared" si="0"/>
        <v>144720</v>
      </c>
    </row>
    <row r="8" spans="1:14" x14ac:dyDescent="0.25">
      <c r="A8" s="27"/>
      <c r="B8" s="29" t="s">
        <v>415</v>
      </c>
      <c r="C8" s="19" t="s">
        <v>416</v>
      </c>
      <c r="D8" s="20">
        <v>42057</v>
      </c>
      <c r="E8" s="20">
        <v>42059</v>
      </c>
      <c r="F8" s="30">
        <v>52648</v>
      </c>
      <c r="G8" s="22">
        <v>834300</v>
      </c>
      <c r="H8" s="22"/>
      <c r="I8" s="22"/>
      <c r="J8" s="22"/>
      <c r="K8" s="22"/>
      <c r="L8" s="22"/>
      <c r="M8" s="22">
        <v>834300</v>
      </c>
      <c r="N8" s="23">
        <f t="shared" si="0"/>
        <v>834300</v>
      </c>
    </row>
    <row r="9" spans="1:14" x14ac:dyDescent="0.25">
      <c r="A9" s="27"/>
      <c r="B9" s="29" t="s">
        <v>417</v>
      </c>
      <c r="C9" s="19" t="s">
        <v>269</v>
      </c>
      <c r="D9" s="20">
        <v>42057</v>
      </c>
      <c r="E9" s="20">
        <v>42059</v>
      </c>
      <c r="F9" s="30">
        <v>52649</v>
      </c>
      <c r="G9" s="22">
        <v>89208</v>
      </c>
      <c r="H9" s="22"/>
      <c r="I9" s="22"/>
      <c r="J9" s="22"/>
      <c r="K9" s="22"/>
      <c r="L9" s="22"/>
      <c r="M9" s="22">
        <v>89208</v>
      </c>
      <c r="N9" s="23">
        <f t="shared" si="0"/>
        <v>89208</v>
      </c>
    </row>
    <row r="10" spans="1:14" x14ac:dyDescent="0.25">
      <c r="A10" s="27"/>
      <c r="B10" s="29" t="s">
        <v>419</v>
      </c>
      <c r="C10" s="19" t="s">
        <v>418</v>
      </c>
      <c r="D10" s="20">
        <v>42058</v>
      </c>
      <c r="E10" s="20">
        <v>42059</v>
      </c>
      <c r="F10" s="30">
        <v>52650</v>
      </c>
      <c r="G10" s="22">
        <v>33264</v>
      </c>
      <c r="H10" s="22"/>
      <c r="I10" s="22"/>
      <c r="J10" s="22"/>
      <c r="K10" s="22"/>
      <c r="L10" s="22"/>
      <c r="M10" s="22">
        <v>33264</v>
      </c>
      <c r="N10" s="23">
        <f>G10+I10</f>
        <v>33264</v>
      </c>
    </row>
    <row r="11" spans="1:14" x14ac:dyDescent="0.25">
      <c r="A11" s="27"/>
      <c r="B11" s="18" t="s">
        <v>414</v>
      </c>
      <c r="C11" s="19" t="s">
        <v>31</v>
      </c>
      <c r="D11" s="20">
        <v>42058</v>
      </c>
      <c r="E11" s="20">
        <v>42060</v>
      </c>
      <c r="F11" s="26">
        <v>52651</v>
      </c>
      <c r="G11" s="22">
        <v>190080</v>
      </c>
      <c r="H11" s="22"/>
      <c r="I11" s="22"/>
      <c r="J11" s="22"/>
      <c r="K11" s="22">
        <v>190080</v>
      </c>
      <c r="L11" s="22"/>
      <c r="M11" s="22"/>
      <c r="N11" s="23">
        <f>G11+I11</f>
        <v>190080</v>
      </c>
    </row>
    <row r="12" spans="1:14" x14ac:dyDescent="0.25">
      <c r="A12" s="27"/>
      <c r="B12" s="18" t="s">
        <v>146</v>
      </c>
      <c r="C12" s="28" t="s">
        <v>36</v>
      </c>
      <c r="D12" s="20"/>
      <c r="E12" s="20"/>
      <c r="F12" s="26">
        <v>52652</v>
      </c>
      <c r="G12" s="22"/>
      <c r="H12" s="22" t="s">
        <v>39</v>
      </c>
      <c r="I12" s="22">
        <v>2800</v>
      </c>
      <c r="J12" s="31">
        <v>2800</v>
      </c>
      <c r="K12" s="22"/>
      <c r="L12" s="22"/>
      <c r="M12" s="22"/>
      <c r="N12" s="23">
        <f t="shared" si="0"/>
        <v>2800</v>
      </c>
    </row>
    <row r="13" spans="1:14" x14ac:dyDescent="0.25">
      <c r="A13" s="27"/>
      <c r="B13" s="18" t="s">
        <v>421</v>
      </c>
      <c r="C13" s="19" t="s">
        <v>36</v>
      </c>
      <c r="D13" s="20"/>
      <c r="E13" s="20"/>
      <c r="F13" s="32">
        <v>52653</v>
      </c>
      <c r="G13" s="22"/>
      <c r="H13" s="22" t="s">
        <v>279</v>
      </c>
      <c r="I13" s="22">
        <v>8100</v>
      </c>
      <c r="J13" s="22">
        <v>8100</v>
      </c>
      <c r="K13" s="22"/>
      <c r="L13" s="22"/>
      <c r="M13" s="22"/>
      <c r="N13" s="23">
        <f>G13+I13</f>
        <v>8100</v>
      </c>
    </row>
    <row r="14" spans="1:14" x14ac:dyDescent="0.25">
      <c r="A14" s="27"/>
      <c r="B14" s="33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 t="shared" si="0"/>
        <v>0</v>
      </c>
    </row>
    <row r="15" spans="1:14" x14ac:dyDescent="0.25">
      <c r="A15" s="27"/>
      <c r="B15" s="18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34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>G17+I17</f>
        <v>0</v>
      </c>
    </row>
    <row r="18" spans="1:14" x14ac:dyDescent="0.25">
      <c r="A18" s="34"/>
      <c r="B18" s="18"/>
      <c r="C18" s="2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3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6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 t="shared" si="0"/>
        <v>0</v>
      </c>
    </row>
    <row r="26" spans="1:14" x14ac:dyDescent="0.25">
      <c r="A26" s="37"/>
      <c r="B26" s="5"/>
      <c r="C26" s="1" t="s">
        <v>21</v>
      </c>
      <c r="D26" s="38"/>
      <c r="E26" s="38"/>
      <c r="F26" s="39"/>
      <c r="G26" s="23"/>
      <c r="H26" s="23"/>
      <c r="I26" s="23"/>
      <c r="J26" s="23"/>
      <c r="K26" s="23"/>
      <c r="L26" s="23"/>
      <c r="M26" s="23"/>
      <c r="N26" s="23">
        <f>SUM(N6:N25)</f>
        <v>1338112</v>
      </c>
    </row>
    <row r="27" spans="1:14" x14ac:dyDescent="0.25">
      <c r="A27" s="144" t="s">
        <v>22</v>
      </c>
      <c r="B27" s="145"/>
      <c r="C27" s="40"/>
      <c r="D27" s="40"/>
      <c r="E27" s="40"/>
      <c r="F27" s="41"/>
      <c r="G27" s="23">
        <f>SUM(G6:G26)</f>
        <v>1146852</v>
      </c>
      <c r="H27" s="42"/>
      <c r="I27" s="23">
        <f>SUM(I6:I26)</f>
        <v>191260</v>
      </c>
      <c r="J27" s="23">
        <f>SUM(J6:J26)</f>
        <v>118900</v>
      </c>
      <c r="K27" s="23">
        <f>SUM(K6:K26)</f>
        <v>262440</v>
      </c>
      <c r="L27" s="23">
        <f>SUM(L6:L26)</f>
        <v>0</v>
      </c>
      <c r="M27" s="23">
        <f>SUM(M6:M26)</f>
        <v>956772</v>
      </c>
      <c r="N27" s="23">
        <f>G27+I27</f>
        <v>1338112</v>
      </c>
    </row>
    <row r="28" spans="1:14" x14ac:dyDescent="0.25">
      <c r="A28" s="1"/>
      <c r="B28" s="1"/>
      <c r="C28" s="1"/>
      <c r="D28" s="38"/>
      <c r="E28" s="1"/>
      <c r="F28" s="1"/>
      <c r="G28" s="8"/>
      <c r="H28" s="43" t="s">
        <v>23</v>
      </c>
      <c r="I28" s="44"/>
      <c r="J28" s="45"/>
      <c r="K28" s="46"/>
      <c r="L28" s="40"/>
      <c r="M28" s="45"/>
      <c r="N28" s="8"/>
    </row>
    <row r="29" spans="1:14" x14ac:dyDescent="0.25">
      <c r="A29" s="144" t="s">
        <v>24</v>
      </c>
      <c r="B29" s="145"/>
      <c r="C29" s="1"/>
      <c r="D29" s="38"/>
      <c r="E29" s="152" t="s">
        <v>25</v>
      </c>
      <c r="F29" s="157"/>
      <c r="G29" s="158" t="s">
        <v>411</v>
      </c>
      <c r="H29" s="159"/>
      <c r="I29" s="159"/>
      <c r="J29" s="159"/>
      <c r="K29" s="159"/>
      <c r="L29" s="159"/>
      <c r="M29" s="159"/>
      <c r="N29" s="160"/>
    </row>
    <row r="30" spans="1:14" x14ac:dyDescent="0.25">
      <c r="A30" s="144" t="s">
        <v>26</v>
      </c>
      <c r="B30" s="145"/>
      <c r="C30" s="47"/>
      <c r="D30" s="1"/>
      <c r="E30" s="152">
        <v>540</v>
      </c>
      <c r="F30" s="153"/>
      <c r="G30" s="146" t="s">
        <v>420</v>
      </c>
      <c r="H30" s="147"/>
      <c r="I30" s="147"/>
      <c r="J30" s="147"/>
      <c r="K30" s="147"/>
      <c r="L30" s="147"/>
      <c r="M30" s="147"/>
      <c r="N30" s="148"/>
    </row>
    <row r="31" spans="1:14" x14ac:dyDescent="0.25">
      <c r="A31" s="144" t="s">
        <v>27</v>
      </c>
      <c r="B31" s="145"/>
      <c r="C31" s="48">
        <v>220</v>
      </c>
      <c r="D31" s="1"/>
      <c r="E31" s="1"/>
      <c r="F31" s="95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54"/>
      <c r="B32" s="155"/>
      <c r="C32" s="23">
        <f>E30*C31</f>
        <v>118800</v>
      </c>
      <c r="D32" s="1"/>
      <c r="E32" s="1"/>
      <c r="F32" s="95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44" t="s">
        <v>28</v>
      </c>
      <c r="B33" s="145"/>
      <c r="C33" s="23">
        <v>100</v>
      </c>
      <c r="D33" s="1"/>
      <c r="E33" s="1"/>
      <c r="F33" s="95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19</v>
      </c>
      <c r="B34" s="145"/>
      <c r="C34" s="23">
        <f>C32+C33</f>
        <v>118900</v>
      </c>
      <c r="D34" s="1"/>
      <c r="E34" s="1"/>
      <c r="F34" s="95"/>
      <c r="G34" s="149" t="s">
        <v>408</v>
      </c>
      <c r="H34" s="150"/>
      <c r="I34" s="150"/>
      <c r="J34" s="150"/>
      <c r="K34" s="150"/>
      <c r="L34" s="150"/>
      <c r="M34" s="150"/>
      <c r="N34" s="151"/>
    </row>
    <row r="35" spans="1:14" x14ac:dyDescent="0.25">
      <c r="C35" s="50"/>
    </row>
    <row r="37" spans="1:14" x14ac:dyDescent="0.25">
      <c r="C37" s="5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" workbookViewId="0">
      <selection activeCell="G33" sqref="G33:N3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4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156</v>
      </c>
      <c r="E3" s="156"/>
      <c r="F3" s="156"/>
      <c r="G3" s="145"/>
      <c r="H3" s="5"/>
      <c r="I3" s="1"/>
      <c r="J3" s="11"/>
      <c r="K3" s="12" t="s">
        <v>4</v>
      </c>
      <c r="L3" s="13">
        <v>42058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401</v>
      </c>
      <c r="C6" s="19" t="s">
        <v>231</v>
      </c>
      <c r="D6" s="20">
        <v>42050</v>
      </c>
      <c r="E6" s="20">
        <v>42051</v>
      </c>
      <c r="F6" s="30">
        <v>52641</v>
      </c>
      <c r="G6" s="22">
        <v>33264</v>
      </c>
      <c r="H6" s="22"/>
      <c r="I6" s="22"/>
      <c r="J6" s="22"/>
      <c r="K6" s="22"/>
      <c r="L6" s="22"/>
      <c r="M6" s="22">
        <v>33264</v>
      </c>
      <c r="N6" s="23">
        <f t="shared" ref="N6:N26" si="0">G6+I6</f>
        <v>33264</v>
      </c>
    </row>
    <row r="7" spans="1:14" x14ac:dyDescent="0.25">
      <c r="A7" s="27"/>
      <c r="B7" s="18" t="s">
        <v>402</v>
      </c>
      <c r="C7" s="19" t="s">
        <v>231</v>
      </c>
      <c r="D7" s="20">
        <v>42047</v>
      </c>
      <c r="E7" s="20">
        <v>42049</v>
      </c>
      <c r="F7" s="30">
        <v>52642</v>
      </c>
      <c r="G7" s="22">
        <v>66528</v>
      </c>
      <c r="H7" s="22"/>
      <c r="I7" s="22"/>
      <c r="J7" s="22"/>
      <c r="K7" s="22"/>
      <c r="L7" s="22"/>
      <c r="M7" s="22">
        <v>66528</v>
      </c>
      <c r="N7" s="23">
        <f t="shared" si="0"/>
        <v>66528</v>
      </c>
    </row>
    <row r="8" spans="1:14" x14ac:dyDescent="0.25">
      <c r="A8" s="27"/>
      <c r="B8" s="29" t="s">
        <v>403</v>
      </c>
      <c r="C8" s="19" t="s">
        <v>31</v>
      </c>
      <c r="D8" s="20">
        <v>42058</v>
      </c>
      <c r="E8" s="20">
        <v>42059</v>
      </c>
      <c r="F8" s="30">
        <v>52643</v>
      </c>
      <c r="G8" s="22">
        <v>47520</v>
      </c>
      <c r="H8" s="22"/>
      <c r="I8" s="22"/>
      <c r="J8" s="22"/>
      <c r="K8" s="22">
        <v>47520</v>
      </c>
      <c r="L8" s="22"/>
      <c r="M8" s="22"/>
      <c r="N8" s="23">
        <f t="shared" si="0"/>
        <v>47520</v>
      </c>
    </row>
    <row r="9" spans="1:14" x14ac:dyDescent="0.25">
      <c r="A9" s="27"/>
      <c r="B9" s="29" t="s">
        <v>404</v>
      </c>
      <c r="C9" s="19" t="s">
        <v>31</v>
      </c>
      <c r="D9" s="20"/>
      <c r="E9" s="20"/>
      <c r="F9" s="30">
        <v>52644</v>
      </c>
      <c r="G9" s="22"/>
      <c r="H9" s="22" t="s">
        <v>405</v>
      </c>
      <c r="I9" s="22">
        <v>36720</v>
      </c>
      <c r="J9" s="22"/>
      <c r="K9" s="22">
        <v>36720</v>
      </c>
      <c r="L9" s="22"/>
      <c r="M9" s="22"/>
      <c r="N9" s="23">
        <f t="shared" si="0"/>
        <v>36720</v>
      </c>
    </row>
    <row r="10" spans="1:14" x14ac:dyDescent="0.25">
      <c r="A10" s="27"/>
      <c r="B10" s="29" t="s">
        <v>407</v>
      </c>
      <c r="C10" s="19" t="s">
        <v>406</v>
      </c>
      <c r="D10" s="20">
        <v>42058</v>
      </c>
      <c r="E10" s="20">
        <v>42059</v>
      </c>
      <c r="F10" s="30">
        <v>52645</v>
      </c>
      <c r="G10" s="22">
        <v>19000</v>
      </c>
      <c r="H10" s="22"/>
      <c r="I10" s="22"/>
      <c r="J10" s="22">
        <v>19000</v>
      </c>
      <c r="K10" s="22"/>
      <c r="L10" s="22"/>
      <c r="M10" s="22"/>
      <c r="N10" s="23">
        <f t="shared" si="0"/>
        <v>19000</v>
      </c>
    </row>
    <row r="11" spans="1:14" x14ac:dyDescent="0.25">
      <c r="A11" s="27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19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>G12+I12</f>
        <v>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203032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166312</v>
      </c>
      <c r="H28" s="42"/>
      <c r="I28" s="23">
        <f>SUM(I6:I27)</f>
        <v>36720</v>
      </c>
      <c r="J28" s="23">
        <f>SUM(J6:J27)</f>
        <v>19000</v>
      </c>
      <c r="K28" s="23">
        <f>SUM(K6:K27)</f>
        <v>84240</v>
      </c>
      <c r="L28" s="23">
        <f>SUM(L6:L27)</f>
        <v>0</v>
      </c>
      <c r="M28" s="23">
        <f>SUM(M6:M27)</f>
        <v>99792</v>
      </c>
      <c r="N28" s="23">
        <f>G28+I28</f>
        <v>203032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94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94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19000</v>
      </c>
      <c r="D34" s="1"/>
      <c r="E34" s="1"/>
      <c r="F34" s="94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19000</v>
      </c>
      <c r="D35" s="1"/>
      <c r="E35" s="1"/>
      <c r="F35" s="94"/>
      <c r="G35" s="149" t="s">
        <v>408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B3:C3"/>
    <mergeCell ref="D3:G3"/>
    <mergeCell ref="H4:I4"/>
    <mergeCell ref="A28:B28"/>
    <mergeCell ref="A30:B30"/>
    <mergeCell ref="E30:F30"/>
    <mergeCell ref="G30:N30"/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B1" sqref="A1:N3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3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71</v>
      </c>
      <c r="E3" s="156"/>
      <c r="F3" s="156"/>
      <c r="G3" s="145"/>
      <c r="H3" s="5"/>
      <c r="I3" s="1"/>
      <c r="J3" s="11"/>
      <c r="K3" s="12" t="s">
        <v>4</v>
      </c>
      <c r="L3" s="13">
        <v>42058</v>
      </c>
      <c r="M3" s="14"/>
      <c r="N3" s="15" t="s">
        <v>72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/>
      <c r="C6" s="19"/>
      <c r="D6" s="20"/>
      <c r="E6" s="20"/>
      <c r="F6" s="30"/>
      <c r="G6" s="22"/>
      <c r="H6" s="22"/>
      <c r="I6" s="22"/>
      <c r="J6" s="22"/>
      <c r="K6" s="22"/>
      <c r="L6" s="22"/>
      <c r="M6" s="22"/>
      <c r="N6" s="23">
        <f t="shared" ref="N6:N26" si="0">G6+I6</f>
        <v>0</v>
      </c>
    </row>
    <row r="7" spans="1:14" x14ac:dyDescent="0.25">
      <c r="A7" s="27"/>
      <c r="B7" s="18"/>
      <c r="C7" s="19"/>
      <c r="D7" s="20"/>
      <c r="E7" s="20"/>
      <c r="F7" s="30"/>
      <c r="G7" s="22"/>
      <c r="H7" s="22"/>
      <c r="I7" s="22"/>
      <c r="J7" s="22"/>
      <c r="K7" s="22"/>
      <c r="L7" s="22"/>
      <c r="M7" s="22"/>
      <c r="N7" s="23">
        <f t="shared" si="0"/>
        <v>0</v>
      </c>
    </row>
    <row r="8" spans="1:14" x14ac:dyDescent="0.25">
      <c r="A8" s="27"/>
      <c r="B8" s="29"/>
      <c r="C8" s="19"/>
      <c r="D8" s="20"/>
      <c r="E8" s="20"/>
      <c r="F8" s="30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29"/>
      <c r="C9" s="19"/>
      <c r="D9" s="20"/>
      <c r="E9" s="20"/>
      <c r="F9" s="30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29"/>
      <c r="C10" s="19"/>
      <c r="D10" s="20"/>
      <c r="E10" s="20"/>
      <c r="F10" s="30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19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>G12+I12</f>
        <v>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0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0</v>
      </c>
      <c r="H28" s="42"/>
      <c r="I28" s="23">
        <f>SUM(I6:I27)</f>
        <v>0</v>
      </c>
      <c r="J28" s="23">
        <f>SUM(J6:J27)</f>
        <v>0</v>
      </c>
      <c r="K28" s="23">
        <f>SUM(K6:K27)</f>
        <v>0</v>
      </c>
      <c r="L28" s="23">
        <f>SUM(L6:L27)</f>
        <v>0</v>
      </c>
      <c r="M28" s="23">
        <f>SUM(M6:M27)</f>
        <v>0</v>
      </c>
      <c r="N28" s="23">
        <f>G28+I28</f>
        <v>0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93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9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0</v>
      </c>
      <c r="D34" s="1"/>
      <c r="E34" s="1"/>
      <c r="F34" s="93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0</v>
      </c>
      <c r="D35" s="1"/>
      <c r="E35" s="1"/>
      <c r="F35" s="93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  <mergeCell ref="B3:C3"/>
    <mergeCell ref="D3:G3"/>
    <mergeCell ref="H4:I4"/>
    <mergeCell ref="A28:B28"/>
    <mergeCell ref="A30:B30"/>
    <mergeCell ref="E30:F30"/>
    <mergeCell ref="G30:N30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F9" sqref="F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2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399</v>
      </c>
      <c r="E3" s="156"/>
      <c r="F3" s="156"/>
      <c r="G3" s="145"/>
      <c r="H3" s="5"/>
      <c r="I3" s="1"/>
      <c r="J3" s="11"/>
      <c r="K3" s="12" t="s">
        <v>4</v>
      </c>
      <c r="L3" s="13">
        <v>42057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395</v>
      </c>
      <c r="C6" s="19" t="s">
        <v>31</v>
      </c>
      <c r="D6" s="20">
        <v>42057</v>
      </c>
      <c r="E6" s="20">
        <v>42058</v>
      </c>
      <c r="F6" s="30">
        <v>52636</v>
      </c>
      <c r="G6" s="22">
        <v>47520</v>
      </c>
      <c r="H6" s="22"/>
      <c r="I6" s="22"/>
      <c r="J6" s="22"/>
      <c r="K6" s="22">
        <v>47520</v>
      </c>
      <c r="L6" s="22"/>
      <c r="M6" s="22"/>
      <c r="N6" s="23">
        <f t="shared" ref="N6:N26" si="0">G6+I6</f>
        <v>47520</v>
      </c>
    </row>
    <row r="7" spans="1:14" x14ac:dyDescent="0.25">
      <c r="A7" s="27"/>
      <c r="B7" s="18" t="s">
        <v>396</v>
      </c>
      <c r="C7" s="19" t="s">
        <v>36</v>
      </c>
      <c r="D7" s="20">
        <v>42057</v>
      </c>
      <c r="E7" s="20">
        <v>42059</v>
      </c>
      <c r="F7" s="30">
        <v>52637</v>
      </c>
      <c r="G7" s="22">
        <v>87480</v>
      </c>
      <c r="H7" s="22"/>
      <c r="I7" s="22"/>
      <c r="J7" s="22"/>
      <c r="K7" s="22">
        <v>67480</v>
      </c>
      <c r="L7" s="22"/>
      <c r="M7" s="22">
        <v>20000</v>
      </c>
      <c r="N7" s="23">
        <f t="shared" si="0"/>
        <v>87480</v>
      </c>
    </row>
    <row r="8" spans="1:14" x14ac:dyDescent="0.25">
      <c r="A8" s="27"/>
      <c r="B8" s="29" t="s">
        <v>397</v>
      </c>
      <c r="C8" s="19" t="s">
        <v>31</v>
      </c>
      <c r="D8" s="20">
        <v>42057</v>
      </c>
      <c r="E8" s="20">
        <v>42060</v>
      </c>
      <c r="F8" s="30">
        <v>52638</v>
      </c>
      <c r="G8" s="22">
        <v>152280</v>
      </c>
      <c r="H8" s="22"/>
      <c r="I8" s="22"/>
      <c r="J8" s="22"/>
      <c r="K8" s="22">
        <v>152280</v>
      </c>
      <c r="L8" s="22"/>
      <c r="M8" s="22"/>
      <c r="N8" s="23">
        <f t="shared" si="0"/>
        <v>152280</v>
      </c>
    </row>
    <row r="9" spans="1:14" x14ac:dyDescent="0.25">
      <c r="A9" s="27"/>
      <c r="B9" s="29" t="s">
        <v>398</v>
      </c>
      <c r="C9" s="19" t="s">
        <v>31</v>
      </c>
      <c r="D9" s="20"/>
      <c r="E9" s="20"/>
      <c r="F9" s="30">
        <v>52639</v>
      </c>
      <c r="G9" s="22"/>
      <c r="H9" s="22" t="s">
        <v>400</v>
      </c>
      <c r="I9" s="22">
        <v>62100</v>
      </c>
      <c r="J9" s="22"/>
      <c r="K9" s="22">
        <v>62100</v>
      </c>
      <c r="L9" s="22"/>
      <c r="M9" s="22"/>
      <c r="N9" s="23">
        <f t="shared" si="0"/>
        <v>62100</v>
      </c>
    </row>
    <row r="10" spans="1:14" x14ac:dyDescent="0.25">
      <c r="A10" s="27"/>
      <c r="B10" s="29" t="s">
        <v>213</v>
      </c>
      <c r="C10" s="19" t="s">
        <v>36</v>
      </c>
      <c r="D10" s="20"/>
      <c r="E10" s="20"/>
      <c r="F10" s="30">
        <v>52640</v>
      </c>
      <c r="G10" s="22"/>
      <c r="H10" s="22" t="s">
        <v>39</v>
      </c>
      <c r="I10" s="22">
        <v>7600</v>
      </c>
      <c r="J10" s="22">
        <v>7600</v>
      </c>
      <c r="K10" s="22"/>
      <c r="L10" s="22"/>
      <c r="M10" s="22"/>
      <c r="N10" s="23">
        <f t="shared" si="0"/>
        <v>7600</v>
      </c>
    </row>
    <row r="11" spans="1:14" x14ac:dyDescent="0.25">
      <c r="A11" s="27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19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>G12+I12</f>
        <v>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356980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287280</v>
      </c>
      <c r="H28" s="42"/>
      <c r="I28" s="23">
        <f>SUM(I6:I27)</f>
        <v>69700</v>
      </c>
      <c r="J28" s="23">
        <f>SUM(J6:J27)</f>
        <v>7600</v>
      </c>
      <c r="K28" s="23">
        <f>SUM(K6:K27)</f>
        <v>329380</v>
      </c>
      <c r="L28" s="23">
        <f>SUM(L6:L27)</f>
        <v>0</v>
      </c>
      <c r="M28" s="23">
        <f>SUM(M6:M27)</f>
        <v>20000</v>
      </c>
      <c r="N28" s="23">
        <f>G28+I28</f>
        <v>356980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92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92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7600</v>
      </c>
      <c r="D34" s="1"/>
      <c r="E34" s="1"/>
      <c r="F34" s="92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7600</v>
      </c>
      <c r="D35" s="1"/>
      <c r="E35" s="1"/>
      <c r="F35" s="92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  <mergeCell ref="B3:C3"/>
    <mergeCell ref="D3:G3"/>
    <mergeCell ref="H4:I4"/>
    <mergeCell ref="A28:B28"/>
    <mergeCell ref="A30:B30"/>
    <mergeCell ref="E30:F30"/>
    <mergeCell ref="G30:N30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N3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1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387</v>
      </c>
      <c r="E3" s="156"/>
      <c r="F3" s="156"/>
      <c r="G3" s="145"/>
      <c r="H3" s="5"/>
      <c r="I3" s="1"/>
      <c r="J3" s="11"/>
      <c r="K3" s="12" t="s">
        <v>4</v>
      </c>
      <c r="L3" s="13">
        <v>42057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158</v>
      </c>
      <c r="C6" s="19" t="s">
        <v>388</v>
      </c>
      <c r="D6" s="20">
        <v>42055</v>
      </c>
      <c r="E6" s="20">
        <v>42057</v>
      </c>
      <c r="F6" s="30">
        <v>52632</v>
      </c>
      <c r="G6" s="22">
        <v>564840</v>
      </c>
      <c r="H6" s="22"/>
      <c r="I6" s="22"/>
      <c r="J6" s="22"/>
      <c r="K6" s="22"/>
      <c r="L6" s="22"/>
      <c r="M6" s="22">
        <v>564840</v>
      </c>
      <c r="N6" s="23">
        <f t="shared" ref="N6:N26" si="0">G6+I6</f>
        <v>564840</v>
      </c>
    </row>
    <row r="7" spans="1:14" x14ac:dyDescent="0.25">
      <c r="A7" s="27"/>
      <c r="B7" s="18" t="s">
        <v>389</v>
      </c>
      <c r="C7" s="19" t="s">
        <v>390</v>
      </c>
      <c r="D7" s="20">
        <v>42055</v>
      </c>
      <c r="E7" s="20">
        <v>42057</v>
      </c>
      <c r="F7" s="30">
        <v>52633</v>
      </c>
      <c r="G7" s="22">
        <v>405000</v>
      </c>
      <c r="H7" s="22"/>
      <c r="I7" s="22"/>
      <c r="J7" s="22"/>
      <c r="K7" s="22"/>
      <c r="L7" s="22"/>
      <c r="M7" s="22">
        <v>405000</v>
      </c>
      <c r="N7" s="23">
        <f t="shared" si="0"/>
        <v>405000</v>
      </c>
    </row>
    <row r="8" spans="1:14" x14ac:dyDescent="0.25">
      <c r="A8" s="27"/>
      <c r="B8" s="29" t="s">
        <v>391</v>
      </c>
      <c r="C8" s="19" t="s">
        <v>392</v>
      </c>
      <c r="D8" s="20">
        <v>42056</v>
      </c>
      <c r="E8" s="20">
        <v>42057</v>
      </c>
      <c r="F8" s="30">
        <v>52634</v>
      </c>
      <c r="G8" s="22">
        <v>35640</v>
      </c>
      <c r="H8" s="22"/>
      <c r="I8" s="22"/>
      <c r="J8" s="22"/>
      <c r="K8" s="22"/>
      <c r="L8" s="22"/>
      <c r="M8" s="22">
        <v>35640</v>
      </c>
      <c r="N8" s="23">
        <f t="shared" si="0"/>
        <v>35640</v>
      </c>
    </row>
    <row r="9" spans="1:14" x14ac:dyDescent="0.25">
      <c r="A9" s="27"/>
      <c r="B9" s="29" t="s">
        <v>393</v>
      </c>
      <c r="C9" s="19" t="s">
        <v>394</v>
      </c>
      <c r="D9" s="20">
        <v>42056</v>
      </c>
      <c r="E9" s="20">
        <v>42057</v>
      </c>
      <c r="F9" s="30">
        <v>52635</v>
      </c>
      <c r="G9" s="22">
        <v>44444</v>
      </c>
      <c r="H9" s="22"/>
      <c r="I9" s="22"/>
      <c r="J9" s="22"/>
      <c r="K9" s="22"/>
      <c r="L9" s="22"/>
      <c r="M9" s="22">
        <v>44444</v>
      </c>
      <c r="N9" s="23">
        <f t="shared" si="0"/>
        <v>44444</v>
      </c>
    </row>
    <row r="10" spans="1:14" x14ac:dyDescent="0.25">
      <c r="A10" s="27"/>
      <c r="B10" s="29"/>
      <c r="C10" s="19"/>
      <c r="D10" s="20"/>
      <c r="E10" s="20"/>
      <c r="F10" s="30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19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>G12+I12</f>
        <v>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1049924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1049924</v>
      </c>
      <c r="H28" s="42"/>
      <c r="I28" s="23">
        <f>SUM(I6:I27)</f>
        <v>0</v>
      </c>
      <c r="J28" s="23">
        <f>SUM(J6:J27)</f>
        <v>0</v>
      </c>
      <c r="K28" s="23">
        <f>SUM(K6:K27)</f>
        <v>0</v>
      </c>
      <c r="L28" s="23">
        <f>SUM(L6:L27)</f>
        <v>0</v>
      </c>
      <c r="M28" s="23">
        <f>SUM(M6:M27)</f>
        <v>1049924</v>
      </c>
      <c r="N28" s="23">
        <f>G28+I28</f>
        <v>1049924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91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91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/>
      <c r="D34" s="1"/>
      <c r="E34" s="1"/>
      <c r="F34" s="91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0</v>
      </c>
      <c r="D35" s="1"/>
      <c r="E35" s="1"/>
      <c r="F35" s="91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B3:C3"/>
    <mergeCell ref="D3:G3"/>
    <mergeCell ref="H4:I4"/>
    <mergeCell ref="A28:B28"/>
    <mergeCell ref="A30:B30"/>
    <mergeCell ref="E30:F30"/>
    <mergeCell ref="G30:N30"/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K8" sqref="K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1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383</v>
      </c>
      <c r="E3" s="156"/>
      <c r="F3" s="156"/>
      <c r="G3" s="145"/>
      <c r="H3" s="5"/>
      <c r="I3" s="1"/>
      <c r="J3" s="11"/>
      <c r="K3" s="12" t="s">
        <v>4</v>
      </c>
      <c r="L3" s="13">
        <v>42056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384</v>
      </c>
      <c r="C6" s="19" t="s">
        <v>111</v>
      </c>
      <c r="D6" s="20">
        <v>42053</v>
      </c>
      <c r="E6" s="20">
        <v>42055</v>
      </c>
      <c r="F6" s="30">
        <v>52629</v>
      </c>
      <c r="G6" s="22">
        <v>112255.2</v>
      </c>
      <c r="H6" s="22"/>
      <c r="I6" s="22"/>
      <c r="J6" s="22"/>
      <c r="K6" s="22">
        <v>112255.2</v>
      </c>
      <c r="L6" s="22"/>
      <c r="M6" s="22"/>
      <c r="N6" s="23">
        <f t="shared" ref="N6:N26" si="0">G6+I6</f>
        <v>112255.2</v>
      </c>
    </row>
    <row r="7" spans="1:14" x14ac:dyDescent="0.25">
      <c r="A7" s="27"/>
      <c r="B7" s="18" t="s">
        <v>385</v>
      </c>
      <c r="C7" s="19" t="s">
        <v>31</v>
      </c>
      <c r="D7" s="20">
        <v>42056</v>
      </c>
      <c r="E7" s="20">
        <v>42057</v>
      </c>
      <c r="F7" s="30">
        <v>52630</v>
      </c>
      <c r="G7" s="22">
        <v>47520</v>
      </c>
      <c r="H7" s="22"/>
      <c r="I7" s="22"/>
      <c r="J7" s="22"/>
      <c r="K7" s="22">
        <v>47520</v>
      </c>
      <c r="L7" s="22"/>
      <c r="M7" s="22"/>
      <c r="N7" s="23">
        <f t="shared" si="0"/>
        <v>47520</v>
      </c>
    </row>
    <row r="8" spans="1:14" x14ac:dyDescent="0.25">
      <c r="A8" s="27"/>
      <c r="B8" s="29" t="s">
        <v>386</v>
      </c>
      <c r="C8" s="19" t="s">
        <v>31</v>
      </c>
      <c r="D8" s="20">
        <v>42058</v>
      </c>
      <c r="E8" s="20">
        <v>42059</v>
      </c>
      <c r="F8" s="30">
        <v>52631</v>
      </c>
      <c r="G8" s="22">
        <v>32400</v>
      </c>
      <c r="H8" s="22"/>
      <c r="I8" s="22"/>
      <c r="J8" s="22"/>
      <c r="K8" s="22">
        <v>32400</v>
      </c>
      <c r="L8" s="22"/>
      <c r="M8" s="22"/>
      <c r="N8" s="23">
        <f t="shared" si="0"/>
        <v>32400</v>
      </c>
    </row>
    <row r="9" spans="1:14" x14ac:dyDescent="0.25">
      <c r="A9" s="27"/>
      <c r="B9" s="29"/>
      <c r="C9" s="19"/>
      <c r="D9" s="20"/>
      <c r="E9" s="20"/>
      <c r="F9" s="30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29"/>
      <c r="C10" s="19"/>
      <c r="D10" s="20"/>
      <c r="E10" s="20"/>
      <c r="F10" s="30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19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>G12+I12</f>
        <v>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192175.2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192175.2</v>
      </c>
      <c r="H28" s="42"/>
      <c r="I28" s="23">
        <f>SUM(I6:I27)</f>
        <v>0</v>
      </c>
      <c r="J28" s="23">
        <f>SUM(J6:J27)</f>
        <v>0</v>
      </c>
      <c r="K28" s="23">
        <f>SUM(K6:K27)</f>
        <v>192175.2</v>
      </c>
      <c r="L28" s="23">
        <f>SUM(L6:L27)</f>
        <v>0</v>
      </c>
      <c r="M28" s="23">
        <f>SUM(M6:M27)</f>
        <v>0</v>
      </c>
      <c r="N28" s="23">
        <f>G28+I28</f>
        <v>192175.2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91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91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0</v>
      </c>
      <c r="D34" s="1"/>
      <c r="E34" s="1"/>
      <c r="F34" s="91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0</v>
      </c>
      <c r="D35" s="1"/>
      <c r="E35" s="1"/>
      <c r="F35" s="91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B3:C3"/>
    <mergeCell ref="D3:G3"/>
    <mergeCell ref="H4:I4"/>
    <mergeCell ref="A28:B28"/>
    <mergeCell ref="A30:B30"/>
    <mergeCell ref="E30:F30"/>
    <mergeCell ref="G30:N30"/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E21" sqref="E2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0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71</v>
      </c>
      <c r="E3" s="156"/>
      <c r="F3" s="156"/>
      <c r="G3" s="145"/>
      <c r="H3" s="5"/>
      <c r="I3" s="1"/>
      <c r="J3" s="11"/>
      <c r="K3" s="12" t="s">
        <v>4</v>
      </c>
      <c r="L3" s="13">
        <v>42056</v>
      </c>
      <c r="M3" s="14"/>
      <c r="N3" s="15" t="s">
        <v>72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381</v>
      </c>
      <c r="C6" s="19" t="s">
        <v>77</v>
      </c>
      <c r="D6" s="20">
        <v>42054</v>
      </c>
      <c r="E6" s="20">
        <v>42056</v>
      </c>
      <c r="F6" s="30">
        <v>52624</v>
      </c>
      <c r="G6" s="22">
        <v>81032.399999999994</v>
      </c>
      <c r="H6" s="22"/>
      <c r="I6" s="22"/>
      <c r="J6" s="22"/>
      <c r="K6" s="22">
        <v>81032.399999999994</v>
      </c>
      <c r="L6" s="22"/>
      <c r="M6" s="22"/>
      <c r="N6" s="23">
        <f t="shared" ref="N6:N26" si="0">G6+I6</f>
        <v>81032.399999999994</v>
      </c>
    </row>
    <row r="7" spans="1:14" x14ac:dyDescent="0.25">
      <c r="A7" s="27"/>
      <c r="B7" s="18" t="s">
        <v>382</v>
      </c>
      <c r="C7" s="19" t="s">
        <v>127</v>
      </c>
      <c r="D7" s="20">
        <v>42054</v>
      </c>
      <c r="E7" s="20">
        <v>42057</v>
      </c>
      <c r="F7" s="30">
        <v>52625</v>
      </c>
      <c r="G7" s="22">
        <v>84191.4</v>
      </c>
      <c r="H7" s="22"/>
      <c r="I7" s="22"/>
      <c r="J7" s="22"/>
      <c r="K7" s="22">
        <v>84191.4</v>
      </c>
      <c r="L7" s="22"/>
      <c r="M7" s="22"/>
      <c r="N7" s="23">
        <f t="shared" si="0"/>
        <v>84191.4</v>
      </c>
    </row>
    <row r="8" spans="1:14" x14ac:dyDescent="0.25">
      <c r="A8" s="27"/>
      <c r="B8" s="29" t="s">
        <v>378</v>
      </c>
      <c r="C8" s="19" t="s">
        <v>251</v>
      </c>
      <c r="D8" s="20">
        <v>42054</v>
      </c>
      <c r="E8" s="20">
        <v>42056</v>
      </c>
      <c r="F8" s="30">
        <v>52626</v>
      </c>
      <c r="G8" s="22">
        <v>43200</v>
      </c>
      <c r="H8" s="22"/>
      <c r="I8" s="22"/>
      <c r="J8" s="22"/>
      <c r="K8" s="22"/>
      <c r="L8" s="22"/>
      <c r="M8" s="22">
        <v>43200</v>
      </c>
      <c r="N8" s="23">
        <f t="shared" si="0"/>
        <v>43200</v>
      </c>
    </row>
    <row r="9" spans="1:14" x14ac:dyDescent="0.25">
      <c r="A9" s="27"/>
      <c r="B9" s="29" t="s">
        <v>379</v>
      </c>
      <c r="C9" s="19" t="s">
        <v>77</v>
      </c>
      <c r="D9" s="20">
        <v>42056</v>
      </c>
      <c r="E9" s="20">
        <v>42058</v>
      </c>
      <c r="F9" s="30">
        <v>52627</v>
      </c>
      <c r="G9" s="22">
        <v>230088.6</v>
      </c>
      <c r="H9" s="22"/>
      <c r="I9" s="22"/>
      <c r="J9" s="22"/>
      <c r="K9" s="22">
        <v>230088.6</v>
      </c>
      <c r="L9" s="22"/>
      <c r="M9" s="22"/>
      <c r="N9" s="23">
        <f t="shared" si="0"/>
        <v>230088.6</v>
      </c>
    </row>
    <row r="10" spans="1:14" x14ac:dyDescent="0.25">
      <c r="A10" s="27"/>
      <c r="B10" s="29" t="s">
        <v>71</v>
      </c>
      <c r="C10" s="19" t="s">
        <v>83</v>
      </c>
      <c r="D10" s="20"/>
      <c r="E10" s="20"/>
      <c r="F10" s="30">
        <v>52628</v>
      </c>
      <c r="G10" s="22"/>
      <c r="H10" s="22" t="s">
        <v>84</v>
      </c>
      <c r="I10" s="22">
        <v>2000</v>
      </c>
      <c r="J10" s="22">
        <v>2000</v>
      </c>
      <c r="K10" s="22"/>
      <c r="L10" s="22"/>
      <c r="M10" s="22"/>
      <c r="N10" s="23">
        <f t="shared" si="0"/>
        <v>2000</v>
      </c>
    </row>
    <row r="11" spans="1:14" x14ac:dyDescent="0.25">
      <c r="A11" s="27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19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>G12+I12</f>
        <v>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440512.4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438512.4</v>
      </c>
      <c r="H28" s="42"/>
      <c r="I28" s="23">
        <f>SUM(I6:I27)</f>
        <v>2000</v>
      </c>
      <c r="J28" s="23">
        <f>SUM(J6:J27)</f>
        <v>2000</v>
      </c>
      <c r="K28" s="23">
        <f>SUM(K6:K27)</f>
        <v>395312.4</v>
      </c>
      <c r="L28" s="23">
        <f>SUM(L6:L27)</f>
        <v>0</v>
      </c>
      <c r="M28" s="23">
        <f>SUM(M6:M27)</f>
        <v>43200</v>
      </c>
      <c r="N28" s="23">
        <f>G28+I28</f>
        <v>440512.4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 t="s">
        <v>380</v>
      </c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90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90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2000</v>
      </c>
      <c r="D34" s="1"/>
      <c r="E34" s="1"/>
      <c r="F34" s="90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2000</v>
      </c>
      <c r="D35" s="1"/>
      <c r="E35" s="1"/>
      <c r="F35" s="90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  <mergeCell ref="B3:C3"/>
    <mergeCell ref="D3:G3"/>
    <mergeCell ref="H4:I4"/>
    <mergeCell ref="A28:B28"/>
    <mergeCell ref="A30:B30"/>
    <mergeCell ref="E30:F30"/>
    <mergeCell ref="G30:N30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B1" workbookViewId="0">
      <selection activeCell="A34" sqref="A34:B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9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297</v>
      </c>
      <c r="E3" s="156"/>
      <c r="F3" s="156"/>
      <c r="G3" s="145"/>
      <c r="H3" s="5"/>
      <c r="I3" s="1"/>
      <c r="J3" s="11"/>
      <c r="K3" s="12" t="s">
        <v>4</v>
      </c>
      <c r="L3" s="13">
        <v>42055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365</v>
      </c>
      <c r="C6" s="19" t="s">
        <v>366</v>
      </c>
      <c r="D6" s="20">
        <v>42047</v>
      </c>
      <c r="E6" s="20">
        <v>42049</v>
      </c>
      <c r="F6" s="30">
        <v>52613</v>
      </c>
      <c r="G6" s="22">
        <v>55188</v>
      </c>
      <c r="H6" s="22"/>
      <c r="I6" s="22"/>
      <c r="J6" s="22"/>
      <c r="K6" s="22"/>
      <c r="L6" s="22">
        <v>55188</v>
      </c>
      <c r="M6" s="22"/>
      <c r="N6" s="23">
        <f t="shared" ref="N6:N26" si="0">G6+I6</f>
        <v>55188</v>
      </c>
    </row>
    <row r="7" spans="1:14" x14ac:dyDescent="0.25">
      <c r="A7" s="27"/>
      <c r="B7" s="18" t="s">
        <v>367</v>
      </c>
      <c r="C7" s="19" t="s">
        <v>366</v>
      </c>
      <c r="D7" s="20">
        <v>42050</v>
      </c>
      <c r="E7" s="20">
        <v>42053</v>
      </c>
      <c r="F7" s="30">
        <v>52614</v>
      </c>
      <c r="G7" s="22">
        <v>99792</v>
      </c>
      <c r="H7" s="22"/>
      <c r="I7" s="22"/>
      <c r="J7" s="22"/>
      <c r="K7" s="22"/>
      <c r="L7" s="22">
        <v>99792</v>
      </c>
      <c r="M7" s="22"/>
      <c r="N7" s="23">
        <f t="shared" si="0"/>
        <v>99792</v>
      </c>
    </row>
    <row r="8" spans="1:14" x14ac:dyDescent="0.25">
      <c r="A8" s="27"/>
      <c r="B8" s="29" t="s">
        <v>368</v>
      </c>
      <c r="C8" s="19" t="s">
        <v>366</v>
      </c>
      <c r="D8" s="20">
        <v>42053</v>
      </c>
      <c r="E8" s="20" t="s">
        <v>369</v>
      </c>
      <c r="F8" s="30">
        <v>52615</v>
      </c>
      <c r="G8" s="22">
        <v>33480</v>
      </c>
      <c r="H8" s="22"/>
      <c r="I8" s="22"/>
      <c r="J8" s="22"/>
      <c r="K8" s="22"/>
      <c r="L8" s="22">
        <v>33480</v>
      </c>
      <c r="M8" s="22"/>
      <c r="N8" s="23">
        <f t="shared" si="0"/>
        <v>33480</v>
      </c>
    </row>
    <row r="9" spans="1:14" x14ac:dyDescent="0.25">
      <c r="A9" s="27"/>
      <c r="B9" s="29" t="s">
        <v>370</v>
      </c>
      <c r="C9" s="19" t="s">
        <v>372</v>
      </c>
      <c r="D9" s="20">
        <v>42049</v>
      </c>
      <c r="E9" s="20">
        <v>42051</v>
      </c>
      <c r="F9" s="30">
        <v>52616</v>
      </c>
      <c r="G9" s="22">
        <v>133920</v>
      </c>
      <c r="H9" s="22"/>
      <c r="I9" s="22"/>
      <c r="J9" s="22"/>
      <c r="K9" s="22"/>
      <c r="L9" s="22">
        <v>133920</v>
      </c>
      <c r="M9" s="22"/>
      <c r="N9" s="23">
        <f t="shared" si="0"/>
        <v>133920</v>
      </c>
    </row>
    <row r="10" spans="1:14" x14ac:dyDescent="0.25">
      <c r="A10" s="27"/>
      <c r="B10" s="29" t="s">
        <v>371</v>
      </c>
      <c r="C10" s="19" t="s">
        <v>372</v>
      </c>
      <c r="D10" s="20">
        <v>42050</v>
      </c>
      <c r="E10" s="20">
        <v>42054</v>
      </c>
      <c r="F10" s="30">
        <v>52617</v>
      </c>
      <c r="G10" s="22">
        <v>110160</v>
      </c>
      <c r="H10" s="22"/>
      <c r="I10" s="22"/>
      <c r="J10" s="22"/>
      <c r="K10" s="22"/>
      <c r="L10" s="22">
        <v>110160</v>
      </c>
      <c r="M10" s="22"/>
      <c r="N10" s="23">
        <f t="shared" si="0"/>
        <v>110160</v>
      </c>
    </row>
    <row r="11" spans="1:14" x14ac:dyDescent="0.25">
      <c r="A11" s="27"/>
      <c r="B11" s="29" t="s">
        <v>373</v>
      </c>
      <c r="C11" s="19" t="s">
        <v>287</v>
      </c>
      <c r="D11" s="20">
        <v>42046</v>
      </c>
      <c r="E11" s="20">
        <v>42048</v>
      </c>
      <c r="F11" s="30">
        <v>52618</v>
      </c>
      <c r="G11" s="22">
        <v>572400</v>
      </c>
      <c r="H11" s="22"/>
      <c r="I11" s="22"/>
      <c r="J11" s="22"/>
      <c r="K11" s="22"/>
      <c r="L11" s="22">
        <v>572400</v>
      </c>
      <c r="M11" s="22"/>
      <c r="N11" s="23">
        <f>G11+I11</f>
        <v>572400</v>
      </c>
    </row>
    <row r="12" spans="1:14" x14ac:dyDescent="0.25">
      <c r="A12" s="27"/>
      <c r="B12" s="18" t="s">
        <v>373</v>
      </c>
      <c r="C12" s="19" t="s">
        <v>287</v>
      </c>
      <c r="D12" s="20">
        <v>42049</v>
      </c>
      <c r="E12" s="20">
        <v>42051</v>
      </c>
      <c r="F12" s="26">
        <v>52619</v>
      </c>
      <c r="G12" s="22">
        <v>518400</v>
      </c>
      <c r="H12" s="22"/>
      <c r="I12" s="22"/>
      <c r="J12" s="22"/>
      <c r="K12" s="22"/>
      <c r="L12" s="22">
        <v>518400</v>
      </c>
      <c r="M12" s="22"/>
      <c r="N12" s="23">
        <f>G12+I12</f>
        <v>518400</v>
      </c>
    </row>
    <row r="13" spans="1:14" x14ac:dyDescent="0.25">
      <c r="A13" s="27"/>
      <c r="B13" s="18" t="s">
        <v>374</v>
      </c>
      <c r="C13" s="28" t="s">
        <v>41</v>
      </c>
      <c r="D13" s="20">
        <v>42047</v>
      </c>
      <c r="E13" s="20">
        <v>42054</v>
      </c>
      <c r="F13" s="26">
        <v>52620</v>
      </c>
      <c r="G13" s="22">
        <v>187941.6</v>
      </c>
      <c r="H13" s="22"/>
      <c r="I13" s="22"/>
      <c r="J13" s="31"/>
      <c r="K13" s="22"/>
      <c r="L13" s="22">
        <v>187941.6</v>
      </c>
      <c r="M13" s="22"/>
      <c r="N13" s="23">
        <f t="shared" si="0"/>
        <v>187941.6</v>
      </c>
    </row>
    <row r="14" spans="1:14" x14ac:dyDescent="0.25">
      <c r="A14" s="27"/>
      <c r="B14" s="18" t="s">
        <v>375</v>
      </c>
      <c r="C14" s="19" t="s">
        <v>376</v>
      </c>
      <c r="D14" s="20">
        <v>42051</v>
      </c>
      <c r="E14" s="20">
        <v>42052</v>
      </c>
      <c r="F14" s="32">
        <v>52621</v>
      </c>
      <c r="G14" s="22">
        <v>30780</v>
      </c>
      <c r="H14" s="22"/>
      <c r="I14" s="22"/>
      <c r="J14" s="22"/>
      <c r="K14" s="22"/>
      <c r="L14" s="22">
        <v>30780</v>
      </c>
      <c r="M14" s="22"/>
      <c r="N14" s="23">
        <f>G14+I14</f>
        <v>30780</v>
      </c>
    </row>
    <row r="15" spans="1:14" x14ac:dyDescent="0.25">
      <c r="A15" s="27"/>
      <c r="B15" s="33" t="s">
        <v>122</v>
      </c>
      <c r="C15" s="19" t="s">
        <v>377</v>
      </c>
      <c r="D15" s="20">
        <v>42055</v>
      </c>
      <c r="E15" s="20">
        <v>42056</v>
      </c>
      <c r="F15" s="32">
        <v>52622</v>
      </c>
      <c r="G15" s="22">
        <v>22000</v>
      </c>
      <c r="H15" s="22"/>
      <c r="I15" s="22"/>
      <c r="J15" s="22">
        <v>22000</v>
      </c>
      <c r="K15" s="22"/>
      <c r="L15" s="22"/>
      <c r="M15" s="22"/>
      <c r="N15" s="23">
        <f t="shared" si="0"/>
        <v>22000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1764061.6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1764061.6</v>
      </c>
      <c r="H28" s="42"/>
      <c r="I28" s="23">
        <f>SUM(I6:I27)</f>
        <v>0</v>
      </c>
      <c r="J28" s="23">
        <f>SUM(J6:J27)</f>
        <v>22000</v>
      </c>
      <c r="K28" s="23">
        <f>SUM(K6:K27)</f>
        <v>0</v>
      </c>
      <c r="L28" s="23">
        <f>SUM(L6:L27)</f>
        <v>1742061.6</v>
      </c>
      <c r="M28" s="23">
        <f>SUM(M6:M27)</f>
        <v>0</v>
      </c>
      <c r="N28" s="23">
        <f>G28+I28</f>
        <v>1764061.6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89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89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22000</v>
      </c>
      <c r="D34" s="1"/>
      <c r="E34" s="1"/>
      <c r="F34" s="89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22000</v>
      </c>
      <c r="D35" s="1"/>
      <c r="E35" s="1"/>
      <c r="F35" s="89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B3:C3"/>
    <mergeCell ref="D3:G3"/>
    <mergeCell ref="H4:I4"/>
    <mergeCell ref="A28:B28"/>
    <mergeCell ref="A30:B30"/>
    <mergeCell ref="E30:F30"/>
    <mergeCell ref="G30:N30"/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24" sqref="C2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7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71</v>
      </c>
      <c r="E3" s="156"/>
      <c r="F3" s="156"/>
      <c r="G3" s="145"/>
      <c r="H3" s="5"/>
      <c r="I3" s="1"/>
      <c r="J3" s="11"/>
      <c r="K3" s="12" t="s">
        <v>4</v>
      </c>
      <c r="L3" s="13">
        <v>42055</v>
      </c>
      <c r="M3" s="14"/>
      <c r="N3" s="15" t="s">
        <v>72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355</v>
      </c>
      <c r="C6" s="19" t="s">
        <v>54</v>
      </c>
      <c r="D6" s="20">
        <v>42054</v>
      </c>
      <c r="E6" s="20">
        <v>42055</v>
      </c>
      <c r="F6" s="30">
        <v>52605</v>
      </c>
      <c r="G6" s="22">
        <v>22000</v>
      </c>
      <c r="H6" s="22"/>
      <c r="I6" s="22"/>
      <c r="J6" s="22"/>
      <c r="K6" s="22">
        <v>22000</v>
      </c>
      <c r="L6" s="22"/>
      <c r="M6" s="22"/>
      <c r="N6" s="23">
        <f t="shared" ref="N6:N26" si="0">G6+I6</f>
        <v>22000</v>
      </c>
    </row>
    <row r="7" spans="1:14" x14ac:dyDescent="0.25">
      <c r="A7" s="27"/>
      <c r="B7" s="18" t="s">
        <v>356</v>
      </c>
      <c r="C7" s="19" t="s">
        <v>54</v>
      </c>
      <c r="D7" s="20">
        <v>42054</v>
      </c>
      <c r="E7" s="20">
        <v>42055</v>
      </c>
      <c r="F7" s="30">
        <v>52606</v>
      </c>
      <c r="G7" s="22">
        <v>22000</v>
      </c>
      <c r="H7" s="22"/>
      <c r="I7" s="22"/>
      <c r="J7" s="22">
        <v>22000</v>
      </c>
      <c r="K7" s="22"/>
      <c r="L7" s="22"/>
      <c r="M7" s="22"/>
      <c r="N7" s="23">
        <f t="shared" si="0"/>
        <v>22000</v>
      </c>
    </row>
    <row r="8" spans="1:14" x14ac:dyDescent="0.25">
      <c r="A8" s="27"/>
      <c r="B8" s="29" t="s">
        <v>357</v>
      </c>
      <c r="C8" s="19" t="s">
        <v>358</v>
      </c>
      <c r="D8" s="20">
        <v>42052</v>
      </c>
      <c r="E8" s="20">
        <v>42055</v>
      </c>
      <c r="F8" s="30">
        <v>52607</v>
      </c>
      <c r="G8" s="22">
        <v>99792</v>
      </c>
      <c r="H8" s="22"/>
      <c r="I8" s="22"/>
      <c r="J8" s="22"/>
      <c r="K8" s="22"/>
      <c r="L8" s="22"/>
      <c r="M8" s="22">
        <v>99792</v>
      </c>
      <c r="N8" s="23">
        <f t="shared" si="0"/>
        <v>99792</v>
      </c>
    </row>
    <row r="9" spans="1:14" x14ac:dyDescent="0.25">
      <c r="A9" s="27"/>
      <c r="B9" s="29" t="s">
        <v>359</v>
      </c>
      <c r="C9" s="19" t="s">
        <v>54</v>
      </c>
      <c r="D9" s="20">
        <v>42053</v>
      </c>
      <c r="E9" s="20">
        <v>42055</v>
      </c>
      <c r="F9" s="30">
        <v>52608</v>
      </c>
      <c r="G9" s="22">
        <v>38938.050000000003</v>
      </c>
      <c r="H9" s="22"/>
      <c r="I9" s="22"/>
      <c r="J9" s="22">
        <v>38938.050000000003</v>
      </c>
      <c r="K9" s="22"/>
      <c r="L9" s="22"/>
      <c r="M9" s="22"/>
      <c r="N9" s="23">
        <f t="shared" si="0"/>
        <v>38938.050000000003</v>
      </c>
    </row>
    <row r="10" spans="1:14" x14ac:dyDescent="0.25">
      <c r="A10" s="27"/>
      <c r="B10" s="29" t="s">
        <v>360</v>
      </c>
      <c r="C10" s="19" t="s">
        <v>361</v>
      </c>
      <c r="D10" s="20">
        <v>42054</v>
      </c>
      <c r="E10" s="20">
        <v>42055</v>
      </c>
      <c r="F10" s="30">
        <v>52609</v>
      </c>
      <c r="G10" s="22">
        <v>344520</v>
      </c>
      <c r="H10" s="22"/>
      <c r="I10" s="22"/>
      <c r="J10" s="22"/>
      <c r="K10" s="22"/>
      <c r="L10" s="22"/>
      <c r="M10" s="22">
        <v>344520</v>
      </c>
      <c r="N10" s="23">
        <f t="shared" si="0"/>
        <v>344520</v>
      </c>
    </row>
    <row r="11" spans="1:14" x14ac:dyDescent="0.25">
      <c r="A11" s="27"/>
      <c r="B11" s="29" t="s">
        <v>362</v>
      </c>
      <c r="C11" s="19" t="s">
        <v>54</v>
      </c>
      <c r="D11" s="20">
        <v>42054</v>
      </c>
      <c r="E11" s="20">
        <v>42055</v>
      </c>
      <c r="F11" s="30">
        <v>52610</v>
      </c>
      <c r="G11" s="22">
        <v>22000</v>
      </c>
      <c r="H11" s="22"/>
      <c r="I11" s="22"/>
      <c r="J11" s="22"/>
      <c r="K11" s="22">
        <v>22000</v>
      </c>
      <c r="L11" s="22"/>
      <c r="M11" s="22"/>
      <c r="N11" s="23">
        <f>G11+I11</f>
        <v>22000</v>
      </c>
    </row>
    <row r="12" spans="1:14" x14ac:dyDescent="0.25">
      <c r="A12" s="27"/>
      <c r="B12" s="18" t="s">
        <v>363</v>
      </c>
      <c r="C12" s="19" t="s">
        <v>50</v>
      </c>
      <c r="D12" s="20"/>
      <c r="E12" s="20"/>
      <c r="F12" s="26">
        <v>52611</v>
      </c>
      <c r="G12" s="22"/>
      <c r="H12" s="22" t="s">
        <v>364</v>
      </c>
      <c r="I12" s="22">
        <v>67500</v>
      </c>
      <c r="J12" s="22"/>
      <c r="K12" s="22">
        <v>67500</v>
      </c>
      <c r="L12" s="22"/>
      <c r="M12" s="22"/>
      <c r="N12" s="23">
        <f>G12+I12</f>
        <v>67500</v>
      </c>
    </row>
    <row r="13" spans="1:14" x14ac:dyDescent="0.25">
      <c r="A13" s="27"/>
      <c r="B13" s="18" t="s">
        <v>71</v>
      </c>
      <c r="C13" s="28" t="s">
        <v>50</v>
      </c>
      <c r="D13" s="20"/>
      <c r="E13" s="20"/>
      <c r="F13" s="26">
        <v>52612</v>
      </c>
      <c r="G13" s="22"/>
      <c r="H13" s="22" t="s">
        <v>84</v>
      </c>
      <c r="I13" s="22">
        <v>5200</v>
      </c>
      <c r="J13" s="31">
        <v>5200</v>
      </c>
      <c r="K13" s="22"/>
      <c r="L13" s="22"/>
      <c r="M13" s="22"/>
      <c r="N13" s="23">
        <f t="shared" si="0"/>
        <v>5200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621950.05000000005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549250.05000000005</v>
      </c>
      <c r="H28" s="42"/>
      <c r="I28" s="23">
        <f>SUM(I6:I27)</f>
        <v>72700</v>
      </c>
      <c r="J28" s="23">
        <f>SUM(J6:J27)</f>
        <v>66138.05</v>
      </c>
      <c r="K28" s="23">
        <f>SUM(K6:K27)</f>
        <v>111500</v>
      </c>
      <c r="L28" s="23">
        <f>SUM(L6:L27)</f>
        <v>0</v>
      </c>
      <c r="M28" s="23">
        <f>SUM(M6:M27)</f>
        <v>444312</v>
      </c>
      <c r="N28" s="23">
        <f>G28+I28</f>
        <v>621950.05000000005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50</v>
      </c>
      <c r="D32" s="1"/>
      <c r="E32" s="1"/>
      <c r="F32" s="87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27000</v>
      </c>
      <c r="D33" s="1"/>
      <c r="E33" s="1"/>
      <c r="F33" s="87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39138.5</v>
      </c>
      <c r="D34" s="1"/>
      <c r="E34" s="1"/>
      <c r="F34" s="87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66138.5</v>
      </c>
      <c r="D35" s="1"/>
      <c r="E35" s="1"/>
      <c r="F35" s="87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  <mergeCell ref="B3:C3"/>
    <mergeCell ref="D3:G3"/>
    <mergeCell ref="H4:I4"/>
    <mergeCell ref="A28:B28"/>
    <mergeCell ref="A30:B30"/>
    <mergeCell ref="E30:F30"/>
    <mergeCell ref="G30:N30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B13" workbookViewId="0">
      <selection activeCell="C35" sqref="C3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6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352</v>
      </c>
      <c r="E3" s="156"/>
      <c r="F3" s="156"/>
      <c r="G3" s="145"/>
      <c r="H3" s="5"/>
      <c r="I3" s="1"/>
      <c r="J3" s="11"/>
      <c r="K3" s="12" t="s">
        <v>4</v>
      </c>
      <c r="L3" s="13">
        <v>42054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353</v>
      </c>
      <c r="C6" s="19" t="s">
        <v>77</v>
      </c>
      <c r="D6" s="20">
        <v>42045</v>
      </c>
      <c r="E6" s="20">
        <v>42047</v>
      </c>
      <c r="F6" s="30">
        <v>52603</v>
      </c>
      <c r="G6" s="22">
        <v>65901.600000000006</v>
      </c>
      <c r="H6" s="22"/>
      <c r="I6" s="22"/>
      <c r="J6" s="22"/>
      <c r="K6" s="22">
        <v>65901.600000000006</v>
      </c>
      <c r="L6" s="22"/>
      <c r="M6" s="22"/>
      <c r="N6" s="23">
        <f t="shared" ref="N6:N26" si="0">G6+I6</f>
        <v>65901.600000000006</v>
      </c>
    </row>
    <row r="7" spans="1:14" x14ac:dyDescent="0.25">
      <c r="A7" s="27"/>
      <c r="B7" s="18" t="s">
        <v>260</v>
      </c>
      <c r="C7" s="19" t="s">
        <v>354</v>
      </c>
      <c r="D7" s="20">
        <v>42047</v>
      </c>
      <c r="E7" s="20">
        <v>42048</v>
      </c>
      <c r="F7" s="30">
        <v>52604</v>
      </c>
      <c r="G7" s="22">
        <v>18900</v>
      </c>
      <c r="H7" s="22"/>
      <c r="I7" s="22"/>
      <c r="J7" s="22"/>
      <c r="K7" s="22"/>
      <c r="L7" s="22"/>
      <c r="M7" s="22">
        <v>18900</v>
      </c>
      <c r="N7" s="23">
        <f t="shared" si="0"/>
        <v>18900</v>
      </c>
    </row>
    <row r="8" spans="1:14" x14ac:dyDescent="0.25">
      <c r="A8" s="27"/>
      <c r="B8" s="29"/>
      <c r="C8" s="19"/>
      <c r="D8" s="20"/>
      <c r="E8" s="20"/>
      <c r="F8" s="30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29"/>
      <c r="C9" s="19"/>
      <c r="D9" s="20"/>
      <c r="E9" s="20"/>
      <c r="F9" s="30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29"/>
      <c r="C10" s="19"/>
      <c r="D10" s="20"/>
      <c r="E10" s="20"/>
      <c r="F10" s="30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19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>G12+I12</f>
        <v>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84801.600000000006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84801.600000000006</v>
      </c>
      <c r="H28" s="42"/>
      <c r="I28" s="23">
        <f>SUM(I6:I27)</f>
        <v>0</v>
      </c>
      <c r="J28" s="23">
        <f>SUM(J6:J27)</f>
        <v>0</v>
      </c>
      <c r="K28" s="23">
        <f>SUM(K6:K27)</f>
        <v>65901.600000000006</v>
      </c>
      <c r="L28" s="23">
        <f>SUM(L6:L27)</f>
        <v>0</v>
      </c>
      <c r="M28" s="23">
        <f>SUM(M6:M27)</f>
        <v>18900</v>
      </c>
      <c r="N28" s="23">
        <f>G28+I28</f>
        <v>84801.600000000006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/>
      <c r="D32" s="1"/>
      <c r="E32" s="1"/>
      <c r="F32" s="86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86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0</v>
      </c>
      <c r="D34" s="1"/>
      <c r="E34" s="1"/>
      <c r="F34" s="86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0</v>
      </c>
      <c r="D35" s="1"/>
      <c r="E35" s="1"/>
      <c r="F35" s="86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B3:C3"/>
    <mergeCell ref="D3:G3"/>
    <mergeCell ref="H4:I4"/>
    <mergeCell ref="A28:B28"/>
    <mergeCell ref="A30:B30"/>
    <mergeCell ref="E30:F30"/>
    <mergeCell ref="G30:N30"/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B14" sqref="B1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43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481</v>
      </c>
      <c r="E3" s="156"/>
      <c r="F3" s="156"/>
      <c r="G3" s="145"/>
      <c r="H3" s="5"/>
      <c r="I3" s="1"/>
      <c r="J3" s="11"/>
      <c r="K3" s="12" t="s">
        <v>4</v>
      </c>
      <c r="L3" s="13">
        <v>42063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482</v>
      </c>
      <c r="C6" s="19" t="s">
        <v>68</v>
      </c>
      <c r="D6" s="20">
        <v>42062</v>
      </c>
      <c r="E6" s="20">
        <v>42063</v>
      </c>
      <c r="F6" s="30">
        <v>52703</v>
      </c>
      <c r="G6" s="22">
        <v>30100</v>
      </c>
      <c r="H6" s="22"/>
      <c r="I6" s="22"/>
      <c r="J6" s="22"/>
      <c r="K6" s="22">
        <v>30100</v>
      </c>
      <c r="L6" s="22"/>
      <c r="M6" s="22"/>
      <c r="N6" s="23">
        <f t="shared" ref="N6:N25" si="0">G6+I6</f>
        <v>30100</v>
      </c>
    </row>
    <row r="7" spans="1:14" x14ac:dyDescent="0.25">
      <c r="A7" s="27"/>
      <c r="B7" s="18" t="s">
        <v>483</v>
      </c>
      <c r="C7" s="19" t="s">
        <v>111</v>
      </c>
      <c r="D7" s="20">
        <v>42061</v>
      </c>
      <c r="E7" s="20">
        <v>42063</v>
      </c>
      <c r="F7" s="30">
        <v>52704</v>
      </c>
      <c r="G7" s="22">
        <v>56127.6</v>
      </c>
      <c r="H7" s="22"/>
      <c r="I7" s="22"/>
      <c r="J7" s="22"/>
      <c r="K7" s="22">
        <v>56127.6</v>
      </c>
      <c r="L7" s="22"/>
      <c r="M7" s="22"/>
      <c r="N7" s="23">
        <f t="shared" si="0"/>
        <v>56127.6</v>
      </c>
    </row>
    <row r="8" spans="1:14" x14ac:dyDescent="0.25">
      <c r="A8" s="27"/>
      <c r="B8" s="29" t="s">
        <v>485</v>
      </c>
      <c r="C8" s="19" t="s">
        <v>486</v>
      </c>
      <c r="D8" s="20">
        <v>42061</v>
      </c>
      <c r="E8" s="20">
        <v>42063</v>
      </c>
      <c r="F8" s="30">
        <v>52705</v>
      </c>
      <c r="G8" s="22">
        <v>66528</v>
      </c>
      <c r="H8" s="22"/>
      <c r="I8" s="22"/>
      <c r="J8" s="22"/>
      <c r="K8" s="22"/>
      <c r="L8" s="22">
        <v>66528</v>
      </c>
      <c r="M8" s="22"/>
      <c r="N8" s="23">
        <f t="shared" si="0"/>
        <v>66528</v>
      </c>
    </row>
    <row r="9" spans="1:14" x14ac:dyDescent="0.25">
      <c r="A9" s="27"/>
      <c r="B9" s="29" t="s">
        <v>487</v>
      </c>
      <c r="C9" s="19" t="s">
        <v>451</v>
      </c>
      <c r="D9" s="20">
        <v>42061</v>
      </c>
      <c r="E9" s="20">
        <v>42063</v>
      </c>
      <c r="F9" s="30">
        <v>52706</v>
      </c>
      <c r="G9" s="22">
        <v>43200</v>
      </c>
      <c r="H9" s="22"/>
      <c r="I9" s="22"/>
      <c r="J9" s="22"/>
      <c r="K9" s="22"/>
      <c r="L9" s="22">
        <v>43200</v>
      </c>
      <c r="M9" s="22"/>
      <c r="N9" s="23">
        <f t="shared" si="0"/>
        <v>43200</v>
      </c>
    </row>
    <row r="10" spans="1:14" x14ac:dyDescent="0.25">
      <c r="A10" s="27"/>
      <c r="B10" s="29" t="s">
        <v>488</v>
      </c>
      <c r="C10" s="19" t="s">
        <v>41</v>
      </c>
      <c r="D10" s="20">
        <v>42062</v>
      </c>
      <c r="E10" s="20">
        <v>42063</v>
      </c>
      <c r="F10" s="30">
        <v>52707</v>
      </c>
      <c r="G10" s="22">
        <v>46126.8</v>
      </c>
      <c r="H10" s="22"/>
      <c r="I10" s="22"/>
      <c r="J10" s="22"/>
      <c r="K10" s="22">
        <v>46126.8</v>
      </c>
      <c r="L10" s="22"/>
      <c r="M10" s="22"/>
      <c r="N10" s="23">
        <f>G10+I10</f>
        <v>46126.8</v>
      </c>
    </row>
    <row r="11" spans="1:14" x14ac:dyDescent="0.25">
      <c r="A11" s="27"/>
      <c r="B11" s="18" t="s">
        <v>169</v>
      </c>
      <c r="C11" s="19" t="s">
        <v>451</v>
      </c>
      <c r="D11" s="20">
        <v>42062</v>
      </c>
      <c r="E11" s="20">
        <v>42063</v>
      </c>
      <c r="F11" s="26">
        <v>52708</v>
      </c>
      <c r="G11" s="22">
        <v>37800</v>
      </c>
      <c r="H11" s="22"/>
      <c r="I11" s="22"/>
      <c r="J11" s="22"/>
      <c r="K11" s="22"/>
      <c r="L11" s="22">
        <v>37800</v>
      </c>
      <c r="M11" s="22"/>
      <c r="N11" s="23">
        <f>G11+I11</f>
        <v>37800</v>
      </c>
    </row>
    <row r="12" spans="1:14" x14ac:dyDescent="0.25">
      <c r="A12" s="27"/>
      <c r="B12" s="18" t="s">
        <v>489</v>
      </c>
      <c r="C12" s="28" t="s">
        <v>490</v>
      </c>
      <c r="D12" s="20">
        <v>42062</v>
      </c>
      <c r="E12" s="20">
        <v>42064</v>
      </c>
      <c r="F12" s="26">
        <v>52709</v>
      </c>
      <c r="G12" s="22">
        <v>483840</v>
      </c>
      <c r="H12" s="22"/>
      <c r="I12" s="22"/>
      <c r="J12" s="31"/>
      <c r="K12" s="22"/>
      <c r="L12" s="22"/>
      <c r="M12" s="22">
        <v>483840</v>
      </c>
      <c r="N12" s="23">
        <f t="shared" si="0"/>
        <v>483840</v>
      </c>
    </row>
    <row r="13" spans="1:14" x14ac:dyDescent="0.25">
      <c r="A13" s="27"/>
      <c r="B13" s="18" t="s">
        <v>491</v>
      </c>
      <c r="C13" s="19" t="s">
        <v>376</v>
      </c>
      <c r="D13" s="20">
        <v>42061</v>
      </c>
      <c r="E13" s="20">
        <v>42063</v>
      </c>
      <c r="F13" s="32">
        <v>52711</v>
      </c>
      <c r="G13" s="22">
        <v>61776</v>
      </c>
      <c r="H13" s="22"/>
      <c r="I13" s="22"/>
      <c r="J13" s="22"/>
      <c r="K13" s="22"/>
      <c r="L13" s="22">
        <v>61776</v>
      </c>
      <c r="M13" s="22"/>
      <c r="N13" s="23">
        <f>G13+I13</f>
        <v>61776</v>
      </c>
    </row>
    <row r="14" spans="1:14" x14ac:dyDescent="0.25">
      <c r="A14" s="27"/>
      <c r="B14" s="33" t="s">
        <v>146</v>
      </c>
      <c r="C14" s="19" t="s">
        <v>36</v>
      </c>
      <c r="D14" s="20"/>
      <c r="E14" s="20"/>
      <c r="F14" s="32">
        <v>52712</v>
      </c>
      <c r="G14" s="22"/>
      <c r="H14" s="22" t="s">
        <v>39</v>
      </c>
      <c r="I14" s="22">
        <v>2800</v>
      </c>
      <c r="J14" s="22">
        <v>2800</v>
      </c>
      <c r="K14" s="22"/>
      <c r="L14" s="22"/>
      <c r="M14" s="22"/>
      <c r="N14" s="23">
        <f t="shared" si="0"/>
        <v>2800</v>
      </c>
    </row>
    <row r="15" spans="1:14" x14ac:dyDescent="0.25">
      <c r="A15" s="27"/>
      <c r="B15" s="18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34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>G17+I17</f>
        <v>0</v>
      </c>
    </row>
    <row r="18" spans="1:14" x14ac:dyDescent="0.25">
      <c r="A18" s="34"/>
      <c r="B18" s="18"/>
      <c r="C18" s="2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3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6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 t="shared" si="0"/>
        <v>0</v>
      </c>
    </row>
    <row r="26" spans="1:14" x14ac:dyDescent="0.25">
      <c r="A26" s="37"/>
      <c r="B26" s="5"/>
      <c r="C26" s="1" t="s">
        <v>21</v>
      </c>
      <c r="D26" s="38"/>
      <c r="E26" s="38"/>
      <c r="F26" s="39"/>
      <c r="G26" s="23"/>
      <c r="H26" s="23"/>
      <c r="I26" s="23"/>
      <c r="J26" s="23"/>
      <c r="K26" s="23"/>
      <c r="L26" s="23"/>
      <c r="M26" s="23"/>
      <c r="N26" s="23">
        <f>SUM(N6:N25)</f>
        <v>828298.4</v>
      </c>
    </row>
    <row r="27" spans="1:14" x14ac:dyDescent="0.25">
      <c r="A27" s="144" t="s">
        <v>22</v>
      </c>
      <c r="B27" s="145"/>
      <c r="C27" s="40"/>
      <c r="D27" s="40"/>
      <c r="E27" s="40"/>
      <c r="F27" s="41"/>
      <c r="G27" s="23">
        <f>SUM(G6:G26)</f>
        <v>825498.4</v>
      </c>
      <c r="H27" s="42"/>
      <c r="I27" s="23">
        <f>SUM(I6:I26)</f>
        <v>2800</v>
      </c>
      <c r="J27" s="23">
        <f>SUM(J6:J26)</f>
        <v>2800</v>
      </c>
      <c r="K27" s="23">
        <f>SUM(K6:K26)</f>
        <v>132354.40000000002</v>
      </c>
      <c r="L27" s="23">
        <f>SUM(L6:L26)</f>
        <v>209304</v>
      </c>
      <c r="M27" s="23">
        <f>SUM(M6:M26)</f>
        <v>483840</v>
      </c>
      <c r="N27" s="23">
        <f>G27+I27</f>
        <v>828298.4</v>
      </c>
    </row>
    <row r="28" spans="1:14" x14ac:dyDescent="0.25">
      <c r="A28" s="1"/>
      <c r="B28" s="1"/>
      <c r="C28" s="1"/>
      <c r="D28" s="38"/>
      <c r="E28" s="1"/>
      <c r="F28" s="1"/>
      <c r="G28" s="8"/>
      <c r="H28" s="43" t="s">
        <v>23</v>
      </c>
      <c r="I28" s="44"/>
      <c r="J28" s="45"/>
      <c r="K28" s="46"/>
      <c r="L28" s="40"/>
      <c r="M28" s="45"/>
      <c r="N28" s="8"/>
    </row>
    <row r="29" spans="1:14" x14ac:dyDescent="0.25">
      <c r="A29" s="144" t="s">
        <v>24</v>
      </c>
      <c r="B29" s="145"/>
      <c r="C29" s="1"/>
      <c r="D29" s="38"/>
      <c r="E29" s="152" t="s">
        <v>25</v>
      </c>
      <c r="F29" s="157"/>
      <c r="G29" s="158" t="s">
        <v>492</v>
      </c>
      <c r="H29" s="159"/>
      <c r="I29" s="159"/>
      <c r="J29" s="159"/>
      <c r="K29" s="159"/>
      <c r="L29" s="159"/>
      <c r="M29" s="159"/>
      <c r="N29" s="160"/>
    </row>
    <row r="30" spans="1:14" x14ac:dyDescent="0.25">
      <c r="A30" s="144" t="s">
        <v>26</v>
      </c>
      <c r="B30" s="145"/>
      <c r="C30" s="47"/>
      <c r="D30" s="1"/>
      <c r="E30" s="152">
        <v>540</v>
      </c>
      <c r="F30" s="153"/>
      <c r="G30" s="146"/>
      <c r="H30" s="147"/>
      <c r="I30" s="147"/>
      <c r="J30" s="147"/>
      <c r="K30" s="147"/>
      <c r="L30" s="147"/>
      <c r="M30" s="147"/>
      <c r="N30" s="148"/>
    </row>
    <row r="31" spans="1:14" x14ac:dyDescent="0.25">
      <c r="A31" s="144" t="s">
        <v>27</v>
      </c>
      <c r="B31" s="145"/>
      <c r="C31" s="48">
        <v>0</v>
      </c>
      <c r="D31" s="1"/>
      <c r="E31" s="1"/>
      <c r="F31" s="14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54"/>
      <c r="B32" s="155"/>
      <c r="C32" s="23">
        <f>E30*C31</f>
        <v>0</v>
      </c>
      <c r="D32" s="1"/>
      <c r="E32" s="1"/>
      <c r="F32" s="143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44" t="s">
        <v>28</v>
      </c>
      <c r="B33" s="145"/>
      <c r="C33" s="23">
        <v>2800</v>
      </c>
      <c r="D33" s="1"/>
      <c r="E33" s="1"/>
      <c r="F33" s="14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19</v>
      </c>
      <c r="B34" s="145"/>
      <c r="C34" s="23">
        <f>C32+C33</f>
        <v>2800</v>
      </c>
      <c r="D34" s="1"/>
      <c r="E34" s="1"/>
      <c r="F34" s="143"/>
      <c r="G34" s="149"/>
      <c r="H34" s="150"/>
      <c r="I34" s="150"/>
      <c r="J34" s="150"/>
      <c r="K34" s="150"/>
      <c r="L34" s="150"/>
      <c r="M34" s="150"/>
      <c r="N34" s="151"/>
    </row>
    <row r="35" spans="1:14" x14ac:dyDescent="0.25">
      <c r="C35" s="50"/>
    </row>
    <row r="37" spans="1:14" x14ac:dyDescent="0.25">
      <c r="C37" s="5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B13" workbookViewId="0">
      <selection activeCell="C33" sqref="C3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5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166</v>
      </c>
      <c r="E3" s="156"/>
      <c r="F3" s="156"/>
      <c r="G3" s="145"/>
      <c r="H3" s="5"/>
      <c r="I3" s="1"/>
      <c r="J3" s="11"/>
      <c r="K3" s="12" t="s">
        <v>4</v>
      </c>
      <c r="L3" s="13">
        <v>42054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341</v>
      </c>
      <c r="C6" s="19" t="s">
        <v>105</v>
      </c>
      <c r="D6" s="20">
        <v>42052</v>
      </c>
      <c r="E6" s="20">
        <v>42054</v>
      </c>
      <c r="F6" s="30">
        <v>52591</v>
      </c>
      <c r="G6" s="22">
        <v>32000</v>
      </c>
      <c r="H6" s="22"/>
      <c r="I6" s="22"/>
      <c r="J6" s="22">
        <v>32000</v>
      </c>
      <c r="K6" s="22"/>
      <c r="L6" s="22"/>
      <c r="M6" s="22"/>
      <c r="N6" s="23">
        <f t="shared" ref="N6:N26" si="0">G6+I6</f>
        <v>32000</v>
      </c>
    </row>
    <row r="7" spans="1:14" x14ac:dyDescent="0.25">
      <c r="A7" s="27"/>
      <c r="B7" s="18" t="s">
        <v>342</v>
      </c>
      <c r="C7" s="19" t="s">
        <v>31</v>
      </c>
      <c r="D7" s="20">
        <v>42053</v>
      </c>
      <c r="E7" s="20">
        <v>42054</v>
      </c>
      <c r="F7" s="30">
        <v>52592</v>
      </c>
      <c r="G7" s="22">
        <v>47520</v>
      </c>
      <c r="H7" s="22"/>
      <c r="I7" s="22"/>
      <c r="J7" s="22">
        <v>47520</v>
      </c>
      <c r="K7" s="22"/>
      <c r="L7" s="22"/>
      <c r="M7" s="22"/>
      <c r="N7" s="23">
        <f t="shared" si="0"/>
        <v>47520</v>
      </c>
    </row>
    <row r="8" spans="1:14" x14ac:dyDescent="0.25">
      <c r="A8" s="27"/>
      <c r="B8" s="29" t="s">
        <v>343</v>
      </c>
      <c r="C8" s="19" t="s">
        <v>344</v>
      </c>
      <c r="D8" s="20">
        <v>42053</v>
      </c>
      <c r="E8" s="20">
        <v>42054</v>
      </c>
      <c r="F8" s="30">
        <v>52593</v>
      </c>
      <c r="G8" s="22">
        <v>548316</v>
      </c>
      <c r="H8" s="22"/>
      <c r="I8" s="22"/>
      <c r="J8" s="22"/>
      <c r="K8" s="22"/>
      <c r="L8" s="22"/>
      <c r="M8" s="22">
        <v>548316</v>
      </c>
      <c r="N8" s="23">
        <f t="shared" si="0"/>
        <v>548316</v>
      </c>
    </row>
    <row r="9" spans="1:14" x14ac:dyDescent="0.25">
      <c r="A9" s="27"/>
      <c r="B9" s="29" t="s">
        <v>315</v>
      </c>
      <c r="C9" s="19" t="s">
        <v>41</v>
      </c>
      <c r="D9" s="20">
        <v>42051</v>
      </c>
      <c r="E9" s="20">
        <v>42052</v>
      </c>
      <c r="F9" s="30">
        <v>52594</v>
      </c>
      <c r="G9" s="22">
        <v>39360.6</v>
      </c>
      <c r="H9" s="22"/>
      <c r="I9" s="22"/>
      <c r="J9" s="22"/>
      <c r="K9" s="22">
        <v>39360.6</v>
      </c>
      <c r="L9" s="22"/>
      <c r="M9" s="22"/>
      <c r="N9" s="23">
        <f t="shared" si="0"/>
        <v>39360.6</v>
      </c>
    </row>
    <row r="10" spans="1:14" x14ac:dyDescent="0.25">
      <c r="A10" s="27"/>
      <c r="B10" s="29" t="s">
        <v>345</v>
      </c>
      <c r="C10" s="19" t="s">
        <v>111</v>
      </c>
      <c r="D10" s="20">
        <v>42053</v>
      </c>
      <c r="E10" s="20">
        <v>42055</v>
      </c>
      <c r="F10" s="30">
        <v>52595</v>
      </c>
      <c r="G10" s="22">
        <v>112255.2</v>
      </c>
      <c r="H10" s="22"/>
      <c r="I10" s="22"/>
      <c r="J10" s="22"/>
      <c r="K10" s="22">
        <v>112255.2</v>
      </c>
      <c r="L10" s="22"/>
      <c r="M10" s="22"/>
      <c r="N10" s="23">
        <f t="shared" si="0"/>
        <v>112255.2</v>
      </c>
    </row>
    <row r="11" spans="1:14" x14ac:dyDescent="0.25">
      <c r="A11" s="27"/>
      <c r="B11" s="29" t="s">
        <v>291</v>
      </c>
      <c r="C11" s="19" t="s">
        <v>111</v>
      </c>
      <c r="D11" s="20">
        <v>42049</v>
      </c>
      <c r="E11" s="20">
        <v>42052</v>
      </c>
      <c r="F11" s="30">
        <v>52596</v>
      </c>
      <c r="G11" s="22">
        <v>84191.4</v>
      </c>
      <c r="H11" s="22"/>
      <c r="I11" s="22"/>
      <c r="J11" s="22"/>
      <c r="K11" s="22">
        <v>84191.4</v>
      </c>
      <c r="L11" s="22"/>
      <c r="M11" s="22"/>
      <c r="N11" s="23">
        <f>G11+I11</f>
        <v>84191.4</v>
      </c>
    </row>
    <row r="12" spans="1:14" x14ac:dyDescent="0.25">
      <c r="A12" s="27"/>
      <c r="B12" s="18" t="s">
        <v>313</v>
      </c>
      <c r="C12" s="19" t="s">
        <v>41</v>
      </c>
      <c r="D12" s="20">
        <v>42051</v>
      </c>
      <c r="E12" s="20">
        <v>42052</v>
      </c>
      <c r="F12" s="26">
        <v>52597</v>
      </c>
      <c r="G12" s="88">
        <v>24715.8</v>
      </c>
      <c r="H12" s="22"/>
      <c r="I12" s="22"/>
      <c r="J12" s="22"/>
      <c r="K12" s="88">
        <v>24715.8</v>
      </c>
      <c r="L12" s="22"/>
      <c r="M12" s="22"/>
      <c r="N12" s="23">
        <f>G12+I12</f>
        <v>24715.8</v>
      </c>
    </row>
    <row r="13" spans="1:14" x14ac:dyDescent="0.25">
      <c r="A13" s="27"/>
      <c r="B13" s="18" t="s">
        <v>346</v>
      </c>
      <c r="C13" s="28" t="s">
        <v>111</v>
      </c>
      <c r="D13" s="20">
        <v>42047</v>
      </c>
      <c r="E13" s="20">
        <v>42050</v>
      </c>
      <c r="F13" s="26">
        <v>52598</v>
      </c>
      <c r="G13" s="22">
        <v>84191.4</v>
      </c>
      <c r="H13" s="22"/>
      <c r="I13" s="22"/>
      <c r="J13" s="31"/>
      <c r="K13" s="22">
        <v>84191.4</v>
      </c>
      <c r="L13" s="22"/>
      <c r="M13" s="22"/>
      <c r="N13" s="23">
        <f t="shared" si="0"/>
        <v>84191.4</v>
      </c>
    </row>
    <row r="14" spans="1:14" x14ac:dyDescent="0.25">
      <c r="A14" s="27"/>
      <c r="B14" s="18" t="s">
        <v>347</v>
      </c>
      <c r="C14" s="19" t="s">
        <v>41</v>
      </c>
      <c r="D14" s="20">
        <v>42047</v>
      </c>
      <c r="E14" s="20">
        <v>42049</v>
      </c>
      <c r="F14" s="32">
        <v>52599</v>
      </c>
      <c r="G14" s="22">
        <v>46126.8</v>
      </c>
      <c r="H14" s="22"/>
      <c r="I14" s="22"/>
      <c r="J14" s="22"/>
      <c r="K14" s="22">
        <v>46126.8</v>
      </c>
      <c r="L14" s="22"/>
      <c r="M14" s="22"/>
      <c r="N14" s="23">
        <f>G14+I14</f>
        <v>46126.8</v>
      </c>
    </row>
    <row r="15" spans="1:14" x14ac:dyDescent="0.25">
      <c r="A15" s="27"/>
      <c r="B15" s="33" t="s">
        <v>295</v>
      </c>
      <c r="C15" s="19" t="s">
        <v>111</v>
      </c>
      <c r="D15" s="20">
        <v>42049</v>
      </c>
      <c r="E15" s="20">
        <v>42050</v>
      </c>
      <c r="F15" s="32">
        <v>52600</v>
      </c>
      <c r="G15" s="22">
        <v>28063.8</v>
      </c>
      <c r="H15" s="22"/>
      <c r="I15" s="22"/>
      <c r="J15" s="22"/>
      <c r="K15" s="22">
        <v>28063.8</v>
      </c>
      <c r="L15" s="22"/>
      <c r="M15" s="22"/>
      <c r="N15" s="23">
        <f t="shared" si="0"/>
        <v>28063.8</v>
      </c>
    </row>
    <row r="16" spans="1:14" x14ac:dyDescent="0.25">
      <c r="A16" s="27"/>
      <c r="B16" s="18" t="s">
        <v>348</v>
      </c>
      <c r="C16" s="19" t="s">
        <v>349</v>
      </c>
      <c r="D16" s="20">
        <v>42052</v>
      </c>
      <c r="E16" s="20">
        <v>42054</v>
      </c>
      <c r="F16" s="32">
        <v>52601</v>
      </c>
      <c r="G16" s="22">
        <v>142560</v>
      </c>
      <c r="H16" s="22"/>
      <c r="I16" s="22"/>
      <c r="J16" s="22"/>
      <c r="K16" s="22"/>
      <c r="L16" s="22"/>
      <c r="M16" s="22">
        <v>142560</v>
      </c>
      <c r="N16" s="23">
        <f t="shared" si="0"/>
        <v>142560</v>
      </c>
    </row>
    <row r="17" spans="1:14" x14ac:dyDescent="0.25">
      <c r="A17" s="34"/>
      <c r="B17" s="18" t="s">
        <v>350</v>
      </c>
      <c r="C17" s="19" t="s">
        <v>31</v>
      </c>
      <c r="D17" s="20"/>
      <c r="E17" s="20"/>
      <c r="F17" s="32">
        <v>52602</v>
      </c>
      <c r="G17" s="22"/>
      <c r="H17" s="22" t="s">
        <v>351</v>
      </c>
      <c r="I17" s="22">
        <v>121500</v>
      </c>
      <c r="J17" s="22"/>
      <c r="K17" s="22">
        <v>121500</v>
      </c>
      <c r="L17" s="22"/>
      <c r="M17" s="22"/>
      <c r="N17" s="23">
        <f t="shared" si="0"/>
        <v>121500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1310801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1189301</v>
      </c>
      <c r="H28" s="42"/>
      <c r="I28" s="23">
        <f>SUM(I6:I27)</f>
        <v>121500</v>
      </c>
      <c r="J28" s="23">
        <f>SUM(J6:J27)</f>
        <v>79520</v>
      </c>
      <c r="K28" s="23">
        <f>SUM(K6:K27)</f>
        <v>540405</v>
      </c>
      <c r="L28" s="23">
        <f>SUM(L6:L27)</f>
        <v>0</v>
      </c>
      <c r="M28" s="23">
        <f>SUM(M6:M27)</f>
        <v>690876</v>
      </c>
      <c r="N28" s="23">
        <f>G28+I28</f>
        <v>1310801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88</v>
      </c>
      <c r="D32" s="1"/>
      <c r="E32" s="1"/>
      <c r="F32" s="85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47520</v>
      </c>
      <c r="D33" s="1"/>
      <c r="E33" s="1"/>
      <c r="F33" s="85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32000</v>
      </c>
      <c r="D34" s="1"/>
      <c r="E34" s="1"/>
      <c r="F34" s="85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79520</v>
      </c>
      <c r="D35" s="1"/>
      <c r="E35" s="1"/>
      <c r="F35" s="85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sortState ref="B6:M17">
    <sortCondition ref="F6:F17"/>
  </sortState>
  <mergeCells count="18">
    <mergeCell ref="B3:C3"/>
    <mergeCell ref="D3:G3"/>
    <mergeCell ref="H4:I4"/>
    <mergeCell ref="A28:B28"/>
    <mergeCell ref="A30:B30"/>
    <mergeCell ref="E30:F30"/>
    <mergeCell ref="G30:N30"/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B42" sqref="B4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4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166</v>
      </c>
      <c r="E3" s="156"/>
      <c r="F3" s="156"/>
      <c r="G3" s="145"/>
      <c r="H3" s="5"/>
      <c r="I3" s="1"/>
      <c r="J3" s="11"/>
      <c r="K3" s="12" t="s">
        <v>4</v>
      </c>
      <c r="L3" s="13">
        <v>42053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340</v>
      </c>
      <c r="C6" s="19" t="s">
        <v>279</v>
      </c>
      <c r="D6" s="20">
        <v>42053</v>
      </c>
      <c r="E6" s="20">
        <v>42055</v>
      </c>
      <c r="F6" s="30">
        <v>52590</v>
      </c>
      <c r="G6" s="22">
        <v>6480</v>
      </c>
      <c r="H6" s="22"/>
      <c r="I6" s="22"/>
      <c r="J6" s="22"/>
      <c r="K6" s="22">
        <v>6480</v>
      </c>
      <c r="L6" s="22"/>
      <c r="M6" s="22"/>
      <c r="N6" s="23">
        <f t="shared" ref="N6:N26" si="0">G6+I6</f>
        <v>6480</v>
      </c>
    </row>
    <row r="7" spans="1:14" x14ac:dyDescent="0.25">
      <c r="A7" s="27"/>
      <c r="B7" s="18"/>
      <c r="C7" s="19"/>
      <c r="D7" s="20"/>
      <c r="E7" s="20"/>
      <c r="F7" s="30"/>
      <c r="G7" s="22"/>
      <c r="H7" s="22"/>
      <c r="I7" s="22"/>
      <c r="J7" s="22"/>
      <c r="K7" s="22"/>
      <c r="L7" s="22"/>
      <c r="M7" s="22"/>
      <c r="N7" s="23">
        <f t="shared" si="0"/>
        <v>0</v>
      </c>
    </row>
    <row r="8" spans="1:14" x14ac:dyDescent="0.25">
      <c r="A8" s="27"/>
      <c r="B8" s="29"/>
      <c r="C8" s="19"/>
      <c r="D8" s="20"/>
      <c r="E8" s="20"/>
      <c r="F8" s="30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29"/>
      <c r="C9" s="19"/>
      <c r="D9" s="20"/>
      <c r="E9" s="20"/>
      <c r="F9" s="30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29"/>
      <c r="C10" s="19"/>
      <c r="D10" s="20"/>
      <c r="E10" s="20"/>
      <c r="F10" s="30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19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>G12+I12</f>
        <v>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6480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6480</v>
      </c>
      <c r="H28" s="42"/>
      <c r="I28" s="23">
        <f>SUM(I6:I27)</f>
        <v>0</v>
      </c>
      <c r="J28" s="23">
        <f>SUM(J6:J27)</f>
        <v>0</v>
      </c>
      <c r="K28" s="23">
        <f>SUM(K6:K27)</f>
        <v>6480</v>
      </c>
      <c r="L28" s="23">
        <f>SUM(L6:L27)</f>
        <v>0</v>
      </c>
      <c r="M28" s="23">
        <f>SUM(M6:M27)</f>
        <v>0</v>
      </c>
      <c r="N28" s="23">
        <f>G28+I28</f>
        <v>6480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84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84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0</v>
      </c>
      <c r="D34" s="1"/>
      <c r="E34" s="1"/>
      <c r="F34" s="84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0</v>
      </c>
      <c r="D35" s="1"/>
      <c r="E35" s="1"/>
      <c r="F35" s="84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  <mergeCell ref="B3:C3"/>
    <mergeCell ref="D3:G3"/>
    <mergeCell ref="H4:I4"/>
    <mergeCell ref="A28:B28"/>
    <mergeCell ref="A30:B30"/>
    <mergeCell ref="E30:F30"/>
    <mergeCell ref="G30:N30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E39" sqref="E3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3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71</v>
      </c>
      <c r="E3" s="156"/>
      <c r="F3" s="156"/>
      <c r="G3" s="145"/>
      <c r="H3" s="5"/>
      <c r="I3" s="1"/>
      <c r="J3" s="11"/>
      <c r="K3" s="12" t="s">
        <v>4</v>
      </c>
      <c r="L3" s="13">
        <v>42053</v>
      </c>
      <c r="M3" s="14"/>
      <c r="N3" s="15" t="s">
        <v>72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328</v>
      </c>
      <c r="C6" s="19" t="s">
        <v>54</v>
      </c>
      <c r="D6" s="20">
        <v>42052</v>
      </c>
      <c r="E6" s="20">
        <v>42053</v>
      </c>
      <c r="F6" s="30">
        <v>52577</v>
      </c>
      <c r="G6" s="22">
        <v>30100</v>
      </c>
      <c r="H6" s="22"/>
      <c r="I6" s="22"/>
      <c r="J6" s="22"/>
      <c r="K6" s="22">
        <v>30100</v>
      </c>
      <c r="L6" s="22"/>
      <c r="M6" s="22"/>
      <c r="N6" s="23">
        <f t="shared" ref="N6:N26" si="0">G6+I6</f>
        <v>30100</v>
      </c>
    </row>
    <row r="7" spans="1:14" x14ac:dyDescent="0.25">
      <c r="A7" s="27"/>
      <c r="B7" s="18" t="s">
        <v>74</v>
      </c>
      <c r="C7" s="19" t="s">
        <v>54</v>
      </c>
      <c r="D7" s="20">
        <v>42051</v>
      </c>
      <c r="E7" s="20">
        <v>42053</v>
      </c>
      <c r="F7" s="30">
        <v>52578</v>
      </c>
      <c r="G7" s="22">
        <v>76000</v>
      </c>
      <c r="H7" s="22"/>
      <c r="I7" s="22"/>
      <c r="J7" s="22"/>
      <c r="K7" s="22"/>
      <c r="L7" s="22">
        <v>76000</v>
      </c>
      <c r="M7" s="22"/>
      <c r="N7" s="23">
        <f t="shared" si="0"/>
        <v>76000</v>
      </c>
    </row>
    <row r="8" spans="1:14" x14ac:dyDescent="0.25">
      <c r="A8" s="27"/>
      <c r="B8" s="29" t="s">
        <v>74</v>
      </c>
      <c r="C8" s="19" t="s">
        <v>54</v>
      </c>
      <c r="D8" s="20">
        <v>42052</v>
      </c>
      <c r="E8" s="20">
        <v>42053</v>
      </c>
      <c r="F8" s="30">
        <v>52579</v>
      </c>
      <c r="G8" s="22">
        <v>19000</v>
      </c>
      <c r="H8" s="22"/>
      <c r="I8" s="22"/>
      <c r="J8" s="22"/>
      <c r="K8" s="22"/>
      <c r="L8" s="22">
        <v>19000</v>
      </c>
      <c r="M8" s="22"/>
      <c r="N8" s="23">
        <f t="shared" si="0"/>
        <v>19000</v>
      </c>
    </row>
    <row r="9" spans="1:14" x14ac:dyDescent="0.25">
      <c r="A9" s="27"/>
      <c r="B9" s="29" t="s">
        <v>329</v>
      </c>
      <c r="C9" s="19" t="s">
        <v>54</v>
      </c>
      <c r="D9" s="20">
        <v>42052</v>
      </c>
      <c r="E9" s="20">
        <v>42053</v>
      </c>
      <c r="F9" s="30">
        <v>52580</v>
      </c>
      <c r="G9" s="22">
        <v>22000</v>
      </c>
      <c r="H9" s="22"/>
      <c r="I9" s="22"/>
      <c r="J9" s="22">
        <v>22000</v>
      </c>
      <c r="K9" s="22"/>
      <c r="L9" s="22"/>
      <c r="M9" s="22"/>
      <c r="N9" s="23">
        <f t="shared" si="0"/>
        <v>22000</v>
      </c>
    </row>
    <row r="10" spans="1:14" x14ac:dyDescent="0.25">
      <c r="A10" s="27"/>
      <c r="B10" s="29" t="s">
        <v>329</v>
      </c>
      <c r="C10" s="19" t="s">
        <v>54</v>
      </c>
      <c r="D10" s="20">
        <v>42052</v>
      </c>
      <c r="E10" s="20">
        <v>42053</v>
      </c>
      <c r="F10" s="30">
        <v>52581</v>
      </c>
      <c r="G10" s="22">
        <v>22000</v>
      </c>
      <c r="H10" s="22"/>
      <c r="I10" s="22"/>
      <c r="J10" s="22"/>
      <c r="K10" s="22">
        <v>22000</v>
      </c>
      <c r="L10" s="22"/>
      <c r="M10" s="22"/>
      <c r="N10" s="23">
        <f t="shared" si="0"/>
        <v>22000</v>
      </c>
    </row>
    <row r="11" spans="1:14" x14ac:dyDescent="0.25">
      <c r="A11" s="27"/>
      <c r="B11" s="29" t="s">
        <v>330</v>
      </c>
      <c r="C11" s="19" t="s">
        <v>54</v>
      </c>
      <c r="D11" s="20">
        <v>42052</v>
      </c>
      <c r="E11" s="20">
        <v>42053</v>
      </c>
      <c r="F11" s="30">
        <v>52582</v>
      </c>
      <c r="G11" s="22">
        <v>19000</v>
      </c>
      <c r="H11" s="22"/>
      <c r="I11" s="22"/>
      <c r="J11" s="22"/>
      <c r="K11" s="22">
        <v>19000</v>
      </c>
      <c r="L11" s="22"/>
      <c r="M11" s="22"/>
      <c r="N11" s="23">
        <f>G11+I11</f>
        <v>19000</v>
      </c>
    </row>
    <row r="12" spans="1:14" x14ac:dyDescent="0.25">
      <c r="A12" s="27"/>
      <c r="B12" s="18" t="s">
        <v>331</v>
      </c>
      <c r="C12" s="19" t="s">
        <v>50</v>
      </c>
      <c r="D12" s="20"/>
      <c r="E12" s="20"/>
      <c r="F12" s="26">
        <v>52583</v>
      </c>
      <c r="G12" s="22"/>
      <c r="H12" s="22" t="s">
        <v>332</v>
      </c>
      <c r="I12" s="22">
        <v>12960</v>
      </c>
      <c r="J12" s="22"/>
      <c r="K12" s="22">
        <v>12960</v>
      </c>
      <c r="L12" s="22"/>
      <c r="M12" s="22"/>
      <c r="N12" s="23">
        <f>G12+I12</f>
        <v>12960</v>
      </c>
    </row>
    <row r="13" spans="1:14" x14ac:dyDescent="0.25">
      <c r="A13" s="27"/>
      <c r="B13" s="18" t="s">
        <v>333</v>
      </c>
      <c r="C13" s="28" t="s">
        <v>50</v>
      </c>
      <c r="D13" s="20"/>
      <c r="E13" s="20"/>
      <c r="F13" s="26">
        <v>52584</v>
      </c>
      <c r="G13" s="22"/>
      <c r="H13" s="22" t="s">
        <v>334</v>
      </c>
      <c r="I13" s="22">
        <v>36720</v>
      </c>
      <c r="J13" s="31"/>
      <c r="K13" s="22">
        <v>36720</v>
      </c>
      <c r="L13" s="22"/>
      <c r="M13" s="22"/>
      <c r="N13" s="23">
        <f t="shared" si="0"/>
        <v>36720</v>
      </c>
    </row>
    <row r="14" spans="1:14" x14ac:dyDescent="0.25">
      <c r="A14" s="27"/>
      <c r="B14" s="18" t="s">
        <v>335</v>
      </c>
      <c r="C14" s="19" t="s">
        <v>50</v>
      </c>
      <c r="D14" s="20"/>
      <c r="E14" s="20"/>
      <c r="F14" s="32">
        <v>52585</v>
      </c>
      <c r="G14" s="22"/>
      <c r="H14" s="22" t="s">
        <v>336</v>
      </c>
      <c r="I14" s="22">
        <v>98280</v>
      </c>
      <c r="J14" s="22"/>
      <c r="K14" s="22">
        <v>98280</v>
      </c>
      <c r="L14" s="22"/>
      <c r="M14" s="22"/>
      <c r="N14" s="23">
        <f>G14+I14</f>
        <v>98280</v>
      </c>
    </row>
    <row r="15" spans="1:14" x14ac:dyDescent="0.25">
      <c r="A15" s="27"/>
      <c r="B15" s="33" t="s">
        <v>337</v>
      </c>
      <c r="C15" s="19" t="s">
        <v>138</v>
      </c>
      <c r="D15" s="20">
        <v>42052</v>
      </c>
      <c r="E15" s="20">
        <v>42053</v>
      </c>
      <c r="F15" s="32">
        <v>52586</v>
      </c>
      <c r="G15" s="22">
        <v>232848</v>
      </c>
      <c r="H15" s="22"/>
      <c r="I15" s="22"/>
      <c r="J15" s="22"/>
      <c r="K15" s="22"/>
      <c r="L15" s="22"/>
      <c r="M15" s="22">
        <v>232848</v>
      </c>
      <c r="N15" s="23">
        <f t="shared" si="0"/>
        <v>232848</v>
      </c>
    </row>
    <row r="16" spans="1:14" x14ac:dyDescent="0.25">
      <c r="A16" s="27"/>
      <c r="B16" s="18" t="s">
        <v>338</v>
      </c>
      <c r="C16" s="19" t="s">
        <v>77</v>
      </c>
      <c r="D16" s="20">
        <v>42052</v>
      </c>
      <c r="E16" s="20">
        <v>42053</v>
      </c>
      <c r="F16" s="32">
        <v>52587</v>
      </c>
      <c r="G16" s="22">
        <v>32950.800000000003</v>
      </c>
      <c r="H16" s="22"/>
      <c r="I16" s="22"/>
      <c r="J16" s="22"/>
      <c r="K16" s="22">
        <v>32950.800000000003</v>
      </c>
      <c r="L16" s="22"/>
      <c r="M16" s="22"/>
      <c r="N16" s="23">
        <f t="shared" si="0"/>
        <v>32950.800000000003</v>
      </c>
    </row>
    <row r="17" spans="1:14" x14ac:dyDescent="0.25">
      <c r="A17" s="34"/>
      <c r="B17" s="18" t="s">
        <v>339</v>
      </c>
      <c r="C17" s="19" t="s">
        <v>50</v>
      </c>
      <c r="D17" s="20">
        <v>42053</v>
      </c>
      <c r="E17" s="20">
        <v>42054</v>
      </c>
      <c r="F17" s="32">
        <v>52588</v>
      </c>
      <c r="G17" s="22">
        <v>19000</v>
      </c>
      <c r="H17" s="22"/>
      <c r="I17" s="22"/>
      <c r="J17" s="22">
        <v>19000</v>
      </c>
      <c r="K17" s="22"/>
      <c r="L17" s="22"/>
      <c r="M17" s="22"/>
      <c r="N17" s="23">
        <f t="shared" si="0"/>
        <v>19000</v>
      </c>
    </row>
    <row r="18" spans="1:14" x14ac:dyDescent="0.25">
      <c r="A18" s="34"/>
      <c r="B18" s="18" t="s">
        <v>339</v>
      </c>
      <c r="C18" s="19" t="s">
        <v>50</v>
      </c>
      <c r="D18" s="20"/>
      <c r="E18" s="20"/>
      <c r="F18" s="32">
        <v>52589</v>
      </c>
      <c r="G18" s="22"/>
      <c r="H18" s="22" t="s">
        <v>84</v>
      </c>
      <c r="I18" s="22">
        <v>1000</v>
      </c>
      <c r="J18" s="22">
        <v>1000</v>
      </c>
      <c r="K18" s="22"/>
      <c r="L18" s="22"/>
      <c r="M18" s="22"/>
      <c r="N18" s="23">
        <f>G18+I18</f>
        <v>1000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621858.80000000005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472898.8</v>
      </c>
      <c r="H28" s="42"/>
      <c r="I28" s="23">
        <f>SUM(I6:I27)</f>
        <v>148960</v>
      </c>
      <c r="J28" s="23">
        <f>SUM(J6:J27)</f>
        <v>42000</v>
      </c>
      <c r="K28" s="23">
        <f>SUM(K6:K27)</f>
        <v>252010.8</v>
      </c>
      <c r="L28" s="23">
        <f>SUM(L6:L27)</f>
        <v>95000</v>
      </c>
      <c r="M28" s="23">
        <f>SUM(M6:M27)</f>
        <v>232848</v>
      </c>
      <c r="N28" s="23">
        <f>G28+I28</f>
        <v>621858.80000000005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83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8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42000</v>
      </c>
      <c r="D34" s="1"/>
      <c r="E34" s="1"/>
      <c r="F34" s="83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42000</v>
      </c>
      <c r="D35" s="1"/>
      <c r="E35" s="1"/>
      <c r="F35" s="83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B3:C3"/>
    <mergeCell ref="D3:G3"/>
    <mergeCell ref="H4:I4"/>
    <mergeCell ref="A28:B28"/>
    <mergeCell ref="A30:B30"/>
    <mergeCell ref="E30:F30"/>
    <mergeCell ref="G30:N30"/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B1" workbookViewId="0">
      <selection activeCell="G31" sqref="G31:N3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2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319</v>
      </c>
      <c r="E3" s="156"/>
      <c r="F3" s="156"/>
      <c r="G3" s="145"/>
      <c r="H3" s="5"/>
      <c r="I3" s="1"/>
      <c r="J3" s="11"/>
      <c r="K3" s="12" t="s">
        <v>4</v>
      </c>
      <c r="L3" s="13">
        <v>42052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320</v>
      </c>
      <c r="C6" s="19" t="s">
        <v>41</v>
      </c>
      <c r="D6" s="20">
        <v>42052</v>
      </c>
      <c r="E6" s="20">
        <v>42054</v>
      </c>
      <c r="F6" s="30">
        <v>52570</v>
      </c>
      <c r="G6" s="22">
        <v>90568.8</v>
      </c>
      <c r="H6" s="22"/>
      <c r="I6" s="22"/>
      <c r="J6" s="22"/>
      <c r="K6" s="22">
        <v>90568.8</v>
      </c>
      <c r="L6" s="22"/>
      <c r="M6" s="22"/>
      <c r="N6" s="23">
        <f t="shared" ref="N6:N26" si="0">G6+I6</f>
        <v>90568.8</v>
      </c>
    </row>
    <row r="7" spans="1:14" x14ac:dyDescent="0.25">
      <c r="A7" s="27"/>
      <c r="B7" s="18" t="s">
        <v>321</v>
      </c>
      <c r="C7" s="19" t="s">
        <v>138</v>
      </c>
      <c r="D7" s="20">
        <v>42050</v>
      </c>
      <c r="E7" s="20">
        <v>42052</v>
      </c>
      <c r="F7" s="30">
        <v>52571</v>
      </c>
      <c r="G7" s="22">
        <v>231444</v>
      </c>
      <c r="H7" s="22"/>
      <c r="I7" s="22"/>
      <c r="J7" s="22"/>
      <c r="K7" s="22"/>
      <c r="L7" s="22"/>
      <c r="M7" s="22">
        <v>231444</v>
      </c>
      <c r="N7" s="23">
        <f t="shared" si="0"/>
        <v>231444</v>
      </c>
    </row>
    <row r="8" spans="1:14" x14ac:dyDescent="0.25">
      <c r="A8" s="27"/>
      <c r="B8" s="29" t="s">
        <v>322</v>
      </c>
      <c r="C8" s="19" t="s">
        <v>83</v>
      </c>
      <c r="D8" s="20">
        <v>42052</v>
      </c>
      <c r="E8" s="20">
        <v>42053</v>
      </c>
      <c r="F8" s="30">
        <v>52572</v>
      </c>
      <c r="G8" s="22">
        <v>47520</v>
      </c>
      <c r="H8" s="22"/>
      <c r="I8" s="22"/>
      <c r="J8" s="22"/>
      <c r="K8" s="22">
        <v>47520</v>
      </c>
      <c r="L8" s="22"/>
      <c r="M8" s="22"/>
      <c r="N8" s="23">
        <f t="shared" si="0"/>
        <v>47520</v>
      </c>
    </row>
    <row r="9" spans="1:14" x14ac:dyDescent="0.25">
      <c r="A9" s="27"/>
      <c r="B9" s="29" t="s">
        <v>323</v>
      </c>
      <c r="C9" s="19" t="s">
        <v>50</v>
      </c>
      <c r="D9" s="20">
        <v>42052</v>
      </c>
      <c r="E9" s="20">
        <v>42053</v>
      </c>
      <c r="F9" s="30">
        <v>52573</v>
      </c>
      <c r="G9" s="22">
        <v>95040</v>
      </c>
      <c r="H9" s="22"/>
      <c r="I9" s="22"/>
      <c r="J9" s="22"/>
      <c r="K9" s="22">
        <v>95040</v>
      </c>
      <c r="L9" s="22"/>
      <c r="M9" s="22"/>
      <c r="N9" s="23">
        <f t="shared" si="0"/>
        <v>95040</v>
      </c>
    </row>
    <row r="10" spans="1:14" x14ac:dyDescent="0.25">
      <c r="A10" s="27"/>
      <c r="B10" s="29" t="s">
        <v>324</v>
      </c>
      <c r="C10" s="19" t="s">
        <v>50</v>
      </c>
      <c r="D10" s="20"/>
      <c r="E10" s="20"/>
      <c r="F10" s="30">
        <v>52574</v>
      </c>
      <c r="G10" s="22"/>
      <c r="H10" s="22" t="s">
        <v>325</v>
      </c>
      <c r="I10" s="22">
        <v>58320</v>
      </c>
      <c r="J10" s="22"/>
      <c r="K10" s="22">
        <v>58320</v>
      </c>
      <c r="L10" s="22"/>
      <c r="M10" s="22"/>
      <c r="N10" s="23">
        <f t="shared" si="0"/>
        <v>58320</v>
      </c>
    </row>
    <row r="11" spans="1:14" x14ac:dyDescent="0.25">
      <c r="A11" s="27"/>
      <c r="B11" s="29" t="s">
        <v>326</v>
      </c>
      <c r="C11" s="19" t="s">
        <v>327</v>
      </c>
      <c r="D11" s="20">
        <v>42052</v>
      </c>
      <c r="E11" s="20">
        <v>42053</v>
      </c>
      <c r="F11" s="30">
        <v>52575</v>
      </c>
      <c r="G11" s="22">
        <v>19000</v>
      </c>
      <c r="H11" s="22"/>
      <c r="I11" s="22"/>
      <c r="J11" s="22"/>
      <c r="K11" s="22">
        <v>19000</v>
      </c>
      <c r="L11" s="22"/>
      <c r="M11" s="22"/>
      <c r="N11" s="23">
        <f>G11+I11</f>
        <v>19000</v>
      </c>
    </row>
    <row r="12" spans="1:14" x14ac:dyDescent="0.25">
      <c r="A12" s="27"/>
      <c r="B12" s="18" t="s">
        <v>71</v>
      </c>
      <c r="C12" s="19" t="s">
        <v>83</v>
      </c>
      <c r="D12" s="20"/>
      <c r="E12" s="20"/>
      <c r="F12" s="26">
        <v>52576</v>
      </c>
      <c r="G12" s="22"/>
      <c r="H12" s="22" t="s">
        <v>84</v>
      </c>
      <c r="I12" s="22">
        <v>1000</v>
      </c>
      <c r="J12" s="22">
        <v>1000</v>
      </c>
      <c r="K12" s="22"/>
      <c r="L12" s="22"/>
      <c r="M12" s="22"/>
      <c r="N12" s="23">
        <f>G12+I12</f>
        <v>1000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542892.80000000005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483572.8</v>
      </c>
      <c r="H28" s="42"/>
      <c r="I28" s="23">
        <f>SUM(I6:I27)</f>
        <v>59320</v>
      </c>
      <c r="J28" s="23">
        <f>SUM(J6:J27)</f>
        <v>1000</v>
      </c>
      <c r="K28" s="23">
        <f>SUM(K6:K27)</f>
        <v>310448.8</v>
      </c>
      <c r="L28" s="23">
        <f>SUM(L6:L27)</f>
        <v>0</v>
      </c>
      <c r="M28" s="23">
        <f>SUM(M6:M27)</f>
        <v>231444</v>
      </c>
      <c r="N28" s="23">
        <f>G28+I28</f>
        <v>542892.80000000005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82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82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1000</v>
      </c>
      <c r="D34" s="1"/>
      <c r="E34" s="1"/>
      <c r="F34" s="82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1000</v>
      </c>
      <c r="D35" s="1"/>
      <c r="E35" s="1"/>
      <c r="F35" s="82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B3:C3"/>
    <mergeCell ref="D3:G3"/>
    <mergeCell ref="H4:I4"/>
    <mergeCell ref="A28:B28"/>
    <mergeCell ref="A30:B30"/>
    <mergeCell ref="E30:F30"/>
    <mergeCell ref="G30:N30"/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B37" sqref="B3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1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58</v>
      </c>
      <c r="E3" s="156"/>
      <c r="F3" s="156"/>
      <c r="G3" s="145"/>
      <c r="H3" s="5"/>
      <c r="I3" s="1"/>
      <c r="J3" s="11"/>
      <c r="K3" s="12" t="s">
        <v>4</v>
      </c>
      <c r="L3" s="13">
        <v>42052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311</v>
      </c>
      <c r="C6" s="19" t="s">
        <v>41</v>
      </c>
      <c r="D6" s="20">
        <v>42051</v>
      </c>
      <c r="E6" s="20">
        <v>42052</v>
      </c>
      <c r="F6" s="30">
        <v>52563</v>
      </c>
      <c r="G6" s="22">
        <v>32950.800000000003</v>
      </c>
      <c r="H6" s="22"/>
      <c r="I6" s="22"/>
      <c r="J6" s="22"/>
      <c r="K6" s="22">
        <v>32950.800000000003</v>
      </c>
      <c r="L6" s="22"/>
      <c r="M6" s="22"/>
      <c r="N6" s="23">
        <f t="shared" ref="N6:N26" si="0">G6+I6</f>
        <v>32950.800000000003</v>
      </c>
    </row>
    <row r="7" spans="1:14" x14ac:dyDescent="0.25">
      <c r="A7" s="27"/>
      <c r="B7" s="18" t="s">
        <v>312</v>
      </c>
      <c r="C7" s="19" t="s">
        <v>41</v>
      </c>
      <c r="D7" s="20">
        <v>42051</v>
      </c>
      <c r="E7" s="20">
        <v>42052</v>
      </c>
      <c r="F7" s="30">
        <v>52564</v>
      </c>
      <c r="G7" s="22">
        <v>32950.800000000003</v>
      </c>
      <c r="H7" s="22"/>
      <c r="I7" s="22"/>
      <c r="J7" s="22"/>
      <c r="K7" s="22">
        <v>32950.800000000003</v>
      </c>
      <c r="L7" s="22"/>
      <c r="M7" s="22"/>
      <c r="N7" s="23">
        <f t="shared" si="0"/>
        <v>32950.800000000003</v>
      </c>
    </row>
    <row r="8" spans="1:14" x14ac:dyDescent="0.25">
      <c r="A8" s="27"/>
      <c r="B8" s="29" t="s">
        <v>313</v>
      </c>
      <c r="C8" s="19" t="s">
        <v>31</v>
      </c>
      <c r="D8" s="20">
        <v>42052</v>
      </c>
      <c r="E8" s="20">
        <v>42053</v>
      </c>
      <c r="F8" s="30">
        <v>52565</v>
      </c>
      <c r="G8" s="22">
        <v>30240</v>
      </c>
      <c r="H8" s="22"/>
      <c r="I8" s="22"/>
      <c r="J8" s="22"/>
      <c r="K8" s="22">
        <v>30240</v>
      </c>
      <c r="L8" s="22"/>
      <c r="M8" s="22"/>
      <c r="N8" s="23">
        <f t="shared" si="0"/>
        <v>30240</v>
      </c>
    </row>
    <row r="9" spans="1:14" x14ac:dyDescent="0.25">
      <c r="A9" s="27"/>
      <c r="B9" s="29" t="s">
        <v>314</v>
      </c>
      <c r="C9" s="19" t="s">
        <v>36</v>
      </c>
      <c r="D9" s="20"/>
      <c r="E9" s="20"/>
      <c r="F9" s="30">
        <v>52566</v>
      </c>
      <c r="G9" s="22"/>
      <c r="H9" s="22" t="s">
        <v>279</v>
      </c>
      <c r="I9" s="22">
        <v>8100</v>
      </c>
      <c r="J9" s="22">
        <v>8100</v>
      </c>
      <c r="K9" s="22"/>
      <c r="L9" s="22"/>
      <c r="M9" s="22"/>
      <c r="N9" s="23">
        <f t="shared" si="0"/>
        <v>8100</v>
      </c>
    </row>
    <row r="10" spans="1:14" x14ac:dyDescent="0.25">
      <c r="A10" s="27"/>
      <c r="B10" s="29" t="s">
        <v>315</v>
      </c>
      <c r="C10" s="19" t="s">
        <v>31</v>
      </c>
      <c r="D10" s="20"/>
      <c r="E10" s="20"/>
      <c r="F10" s="30">
        <v>52567</v>
      </c>
      <c r="G10" s="22"/>
      <c r="H10" s="22" t="s">
        <v>316</v>
      </c>
      <c r="I10" s="22">
        <v>25920</v>
      </c>
      <c r="J10" s="22">
        <v>25920</v>
      </c>
      <c r="K10" s="22"/>
      <c r="L10" s="22"/>
      <c r="M10" s="22"/>
      <c r="N10" s="23">
        <f t="shared" si="0"/>
        <v>25920</v>
      </c>
    </row>
    <row r="11" spans="1:14" x14ac:dyDescent="0.25">
      <c r="A11" s="27"/>
      <c r="B11" s="29" t="s">
        <v>317</v>
      </c>
      <c r="C11" s="19" t="s">
        <v>41</v>
      </c>
      <c r="D11" s="20">
        <v>42052</v>
      </c>
      <c r="E11" s="20">
        <v>42053</v>
      </c>
      <c r="F11" s="30">
        <v>52568</v>
      </c>
      <c r="G11" s="22">
        <v>32950.800000000003</v>
      </c>
      <c r="H11" s="22"/>
      <c r="I11" s="22"/>
      <c r="J11" s="22"/>
      <c r="K11" s="22">
        <v>32950.800000000003</v>
      </c>
      <c r="L11" s="22"/>
      <c r="M11" s="22"/>
      <c r="N11" s="23">
        <f>G11+I11</f>
        <v>32950.800000000003</v>
      </c>
    </row>
    <row r="12" spans="1:14" x14ac:dyDescent="0.25">
      <c r="A12" s="27"/>
      <c r="B12" s="18" t="s">
        <v>318</v>
      </c>
      <c r="C12" s="19" t="s">
        <v>36</v>
      </c>
      <c r="D12" s="20"/>
      <c r="E12" s="20"/>
      <c r="F12" s="26">
        <v>52569</v>
      </c>
      <c r="G12" s="22"/>
      <c r="H12" s="22" t="s">
        <v>39</v>
      </c>
      <c r="I12" s="22">
        <v>1000</v>
      </c>
      <c r="J12" s="22">
        <v>1000</v>
      </c>
      <c r="K12" s="22"/>
      <c r="L12" s="22"/>
      <c r="M12" s="22"/>
      <c r="N12" s="23">
        <f>G12+I12</f>
        <v>1000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164112.40000000002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129092.40000000001</v>
      </c>
      <c r="H28" s="42"/>
      <c r="I28" s="23">
        <f>SUM(I6:I27)</f>
        <v>35020</v>
      </c>
      <c r="J28" s="23">
        <f>SUM(J6:J27)</f>
        <v>35020</v>
      </c>
      <c r="K28" s="23">
        <f>SUM(K6:K27)</f>
        <v>129092.40000000001</v>
      </c>
      <c r="L28" s="23">
        <f>SUM(L6:L27)</f>
        <v>0</v>
      </c>
      <c r="M28" s="23">
        <f>SUM(M6:M27)</f>
        <v>0</v>
      </c>
      <c r="N28" s="23">
        <f>G28+I28</f>
        <v>164112.40000000002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81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81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35020</v>
      </c>
      <c r="D34" s="1"/>
      <c r="E34" s="1"/>
      <c r="F34" s="81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35020</v>
      </c>
      <c r="D35" s="1"/>
      <c r="E35" s="1"/>
      <c r="F35" s="81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  <mergeCell ref="B3:C3"/>
    <mergeCell ref="D3:G3"/>
    <mergeCell ref="H4:I4"/>
    <mergeCell ref="A28:B28"/>
    <mergeCell ref="A30:B30"/>
    <mergeCell ref="E30:F30"/>
    <mergeCell ref="G30:N30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16" sqref="C1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0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166</v>
      </c>
      <c r="E3" s="156"/>
      <c r="F3" s="156"/>
      <c r="G3" s="145"/>
      <c r="H3" s="5"/>
      <c r="I3" s="1"/>
      <c r="J3" s="11"/>
      <c r="K3" s="12" t="s">
        <v>4</v>
      </c>
      <c r="L3" s="13">
        <v>42051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302</v>
      </c>
      <c r="C6" s="19" t="s">
        <v>303</v>
      </c>
      <c r="D6" s="20">
        <v>42051</v>
      </c>
      <c r="E6" s="20">
        <v>42052</v>
      </c>
      <c r="F6" s="30">
        <v>52557</v>
      </c>
      <c r="G6" s="22">
        <v>22000</v>
      </c>
      <c r="H6" s="22"/>
      <c r="I6" s="22"/>
      <c r="J6" s="22">
        <v>22000</v>
      </c>
      <c r="K6" s="22"/>
      <c r="L6" s="22"/>
      <c r="M6" s="22"/>
      <c r="N6" s="23">
        <f t="shared" ref="N6:N26" si="0">G6+I6</f>
        <v>22000</v>
      </c>
    </row>
    <row r="7" spans="1:14" x14ac:dyDescent="0.25">
      <c r="A7" s="27"/>
      <c r="B7" s="18" t="s">
        <v>304</v>
      </c>
      <c r="C7" s="19" t="s">
        <v>41</v>
      </c>
      <c r="D7" s="20">
        <v>42051</v>
      </c>
      <c r="E7" s="20">
        <v>42052</v>
      </c>
      <c r="F7" s="30">
        <v>52558</v>
      </c>
      <c r="G7" s="22">
        <v>32950.800000000003</v>
      </c>
      <c r="H7" s="22"/>
      <c r="I7" s="22"/>
      <c r="J7" s="22">
        <v>16475.400000000001</v>
      </c>
      <c r="K7" s="22">
        <v>16475.400000000001</v>
      </c>
      <c r="L7" s="22"/>
      <c r="M7" s="22"/>
      <c r="N7" s="23">
        <f t="shared" si="0"/>
        <v>32950.800000000003</v>
      </c>
    </row>
    <row r="8" spans="1:14" x14ac:dyDescent="0.25">
      <c r="A8" s="27"/>
      <c r="B8" s="29" t="s">
        <v>305</v>
      </c>
      <c r="C8" s="19" t="s">
        <v>306</v>
      </c>
      <c r="D8" s="20">
        <v>42051</v>
      </c>
      <c r="E8" s="20">
        <v>42052</v>
      </c>
      <c r="F8" s="30">
        <v>52559</v>
      </c>
      <c r="G8" s="22">
        <v>19000</v>
      </c>
      <c r="H8" s="22"/>
      <c r="I8" s="22"/>
      <c r="J8" s="22">
        <v>19000</v>
      </c>
      <c r="K8" s="22"/>
      <c r="L8" s="22"/>
      <c r="M8" s="22"/>
      <c r="N8" s="23">
        <f t="shared" si="0"/>
        <v>19000</v>
      </c>
    </row>
    <row r="9" spans="1:14" x14ac:dyDescent="0.25">
      <c r="A9" s="27"/>
      <c r="B9" s="29" t="s">
        <v>308</v>
      </c>
      <c r="C9" s="19" t="s">
        <v>307</v>
      </c>
      <c r="D9" s="20">
        <v>42051</v>
      </c>
      <c r="E9" s="20">
        <v>42052</v>
      </c>
      <c r="F9" s="26">
        <v>52560</v>
      </c>
      <c r="G9" s="22">
        <v>19000</v>
      </c>
      <c r="H9" s="22"/>
      <c r="I9" s="22"/>
      <c r="J9" s="22">
        <v>19000</v>
      </c>
      <c r="K9" s="22"/>
      <c r="L9" s="22"/>
      <c r="M9" s="22"/>
      <c r="N9" s="23">
        <f t="shared" si="0"/>
        <v>19000</v>
      </c>
    </row>
    <row r="10" spans="1:14" x14ac:dyDescent="0.25">
      <c r="A10" s="27"/>
      <c r="B10" s="29" t="s">
        <v>309</v>
      </c>
      <c r="C10" s="19" t="s">
        <v>310</v>
      </c>
      <c r="D10" s="20">
        <v>42051</v>
      </c>
      <c r="E10" s="20">
        <v>42052</v>
      </c>
      <c r="F10" s="32">
        <v>52561</v>
      </c>
      <c r="G10" s="22">
        <v>22000</v>
      </c>
      <c r="H10" s="22"/>
      <c r="I10" s="22"/>
      <c r="J10" s="22">
        <v>22000</v>
      </c>
      <c r="K10" s="22"/>
      <c r="L10" s="22"/>
      <c r="M10" s="22"/>
      <c r="N10" s="23">
        <f t="shared" si="0"/>
        <v>22000</v>
      </c>
    </row>
    <row r="11" spans="1:14" x14ac:dyDescent="0.25">
      <c r="A11" s="27"/>
      <c r="B11" s="29" t="s">
        <v>104</v>
      </c>
      <c r="C11" s="19" t="s">
        <v>39</v>
      </c>
      <c r="D11" s="20"/>
      <c r="E11" s="20"/>
      <c r="F11" s="30">
        <v>52562</v>
      </c>
      <c r="G11" s="22"/>
      <c r="H11" s="22"/>
      <c r="I11" s="22">
        <v>1000</v>
      </c>
      <c r="J11" s="22">
        <v>1000</v>
      </c>
      <c r="K11" s="22"/>
      <c r="L11" s="22"/>
      <c r="M11" s="22"/>
      <c r="N11" s="23">
        <f>G11+I11</f>
        <v>1000</v>
      </c>
    </row>
    <row r="12" spans="1:14" x14ac:dyDescent="0.25">
      <c r="A12" s="27"/>
      <c r="B12" s="18"/>
      <c r="C12" s="19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>G12+I12</f>
        <v>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115950.8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114950.8</v>
      </c>
      <c r="H28" s="42"/>
      <c r="I28" s="23">
        <f>SUM(I6:I27)</f>
        <v>1000</v>
      </c>
      <c r="J28" s="23">
        <f>SUM(J6:J27)</f>
        <v>99475.4</v>
      </c>
      <c r="K28" s="23">
        <f>SUM(K6:K27)</f>
        <v>16475.400000000001</v>
      </c>
      <c r="L28" s="23">
        <f>SUM(L6:L27)</f>
        <v>0</v>
      </c>
      <c r="M28" s="23">
        <f>SUM(M6:M27)</f>
        <v>0</v>
      </c>
      <c r="N28" s="23">
        <f>G28+I28</f>
        <v>115950.8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30</v>
      </c>
      <c r="D32" s="1"/>
      <c r="E32" s="1"/>
      <c r="F32" s="80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16200</v>
      </c>
      <c r="D33" s="1"/>
      <c r="E33" s="1"/>
      <c r="F33" s="80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83275.399999999994</v>
      </c>
      <c r="D34" s="1"/>
      <c r="E34" s="1"/>
      <c r="F34" s="80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99475.4</v>
      </c>
      <c r="D35" s="1"/>
      <c r="E35" s="1"/>
      <c r="F35" s="80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  <mergeCell ref="B3:C3"/>
    <mergeCell ref="D3:G3"/>
    <mergeCell ref="H4:I4"/>
    <mergeCell ref="A28:B28"/>
    <mergeCell ref="A30:B30"/>
    <mergeCell ref="E30:F30"/>
    <mergeCell ref="G30:N30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G31" sqref="G31:N3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9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146</v>
      </c>
      <c r="E3" s="156"/>
      <c r="F3" s="156"/>
      <c r="G3" s="145"/>
      <c r="H3" s="5"/>
      <c r="I3" s="1"/>
      <c r="J3" s="11"/>
      <c r="K3" s="12" t="s">
        <v>4</v>
      </c>
      <c r="L3" s="13">
        <v>42051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/>
      <c r="C6" s="19"/>
      <c r="D6" s="20"/>
      <c r="E6" s="20"/>
      <c r="F6" s="30"/>
      <c r="G6" s="22"/>
      <c r="H6" s="22"/>
      <c r="I6" s="22"/>
      <c r="J6" s="22"/>
      <c r="K6" s="22"/>
      <c r="L6" s="22"/>
      <c r="M6" s="22"/>
      <c r="N6" s="23">
        <f t="shared" ref="N6:N26" si="0">G6+I6</f>
        <v>0</v>
      </c>
    </row>
    <row r="7" spans="1:14" x14ac:dyDescent="0.25">
      <c r="A7" s="27"/>
      <c r="B7" s="18"/>
      <c r="C7" s="19"/>
      <c r="D7" s="20"/>
      <c r="E7" s="20"/>
      <c r="F7" s="30"/>
      <c r="G7" s="22"/>
      <c r="H7" s="22"/>
      <c r="I7" s="22"/>
      <c r="J7" s="22"/>
      <c r="K7" s="22"/>
      <c r="L7" s="22"/>
      <c r="M7" s="22"/>
      <c r="N7" s="23">
        <f t="shared" si="0"/>
        <v>0</v>
      </c>
    </row>
    <row r="8" spans="1:14" x14ac:dyDescent="0.25">
      <c r="A8" s="27"/>
      <c r="B8" s="29"/>
      <c r="C8" s="19"/>
      <c r="D8" s="20"/>
      <c r="E8" s="20"/>
      <c r="F8" s="30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29"/>
      <c r="C9" s="19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29"/>
      <c r="C10" s="19"/>
      <c r="D10" s="20"/>
      <c r="E10" s="20"/>
      <c r="F10" s="32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19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>G12+I12</f>
        <v>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0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0</v>
      </c>
      <c r="H28" s="42"/>
      <c r="I28" s="23">
        <f>SUM(I6:I27)</f>
        <v>0</v>
      </c>
      <c r="J28" s="23">
        <f>SUM(J6:J27)</f>
        <v>0</v>
      </c>
      <c r="K28" s="23">
        <f>SUM(K6:K27)</f>
        <v>0</v>
      </c>
      <c r="L28" s="23">
        <f>SUM(L6:L27)</f>
        <v>0</v>
      </c>
      <c r="M28" s="23">
        <f>SUM(M6:M27)</f>
        <v>0</v>
      </c>
      <c r="N28" s="23">
        <f>G28+I28</f>
        <v>0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79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79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0</v>
      </c>
      <c r="D34" s="1"/>
      <c r="E34" s="1"/>
      <c r="F34" s="79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0</v>
      </c>
      <c r="D35" s="1"/>
      <c r="E35" s="1"/>
      <c r="F35" s="79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B3:C3"/>
    <mergeCell ref="D3:G3"/>
    <mergeCell ref="H4:I4"/>
    <mergeCell ref="A28:B28"/>
    <mergeCell ref="A30:B30"/>
    <mergeCell ref="E30:F30"/>
    <mergeCell ref="G30:N30"/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G35" sqref="A1:N3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8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288</v>
      </c>
      <c r="E3" s="156"/>
      <c r="F3" s="156"/>
      <c r="G3" s="145"/>
      <c r="H3" s="5"/>
      <c r="I3" s="1"/>
      <c r="J3" s="11"/>
      <c r="K3" s="12" t="s">
        <v>4</v>
      </c>
      <c r="L3" s="13">
        <v>42050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/>
      <c r="C6" s="19"/>
      <c r="D6" s="20"/>
      <c r="E6" s="20"/>
      <c r="F6" s="30"/>
      <c r="G6" s="22"/>
      <c r="H6" s="22"/>
      <c r="I6" s="22"/>
      <c r="J6" s="22"/>
      <c r="K6" s="22"/>
      <c r="L6" s="22"/>
      <c r="M6" s="22"/>
      <c r="N6" s="23">
        <f t="shared" ref="N6:N26" si="0">G6+I6</f>
        <v>0</v>
      </c>
    </row>
    <row r="7" spans="1:14" x14ac:dyDescent="0.25">
      <c r="A7" s="27"/>
      <c r="B7" s="18"/>
      <c r="C7" s="19"/>
      <c r="D7" s="20"/>
      <c r="E7" s="20"/>
      <c r="F7" s="30"/>
      <c r="G7" s="22"/>
      <c r="H7" s="22"/>
      <c r="I7" s="22"/>
      <c r="J7" s="22"/>
      <c r="K7" s="22"/>
      <c r="L7" s="22"/>
      <c r="M7" s="22"/>
      <c r="N7" s="23">
        <f t="shared" si="0"/>
        <v>0</v>
      </c>
    </row>
    <row r="8" spans="1:14" x14ac:dyDescent="0.25">
      <c r="A8" s="27"/>
      <c r="B8" s="29"/>
      <c r="C8" s="19"/>
      <c r="D8" s="20"/>
      <c r="E8" s="20"/>
      <c r="F8" s="30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29"/>
      <c r="C9" s="19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29"/>
      <c r="C10" s="19"/>
      <c r="D10" s="20"/>
      <c r="E10" s="20"/>
      <c r="F10" s="32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19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>G12+I12</f>
        <v>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0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0</v>
      </c>
      <c r="H28" s="42"/>
      <c r="I28" s="23">
        <f>SUM(I6:I27)</f>
        <v>0</v>
      </c>
      <c r="J28" s="23">
        <f>SUM(J6:J27)</f>
        <v>0</v>
      </c>
      <c r="K28" s="23">
        <f>SUM(K6:K27)</f>
        <v>0</v>
      </c>
      <c r="L28" s="23">
        <f>SUM(L6:L27)</f>
        <v>0</v>
      </c>
      <c r="M28" s="23">
        <f>SUM(M6:M27)</f>
        <v>0</v>
      </c>
      <c r="N28" s="23">
        <f>G28+I28</f>
        <v>0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78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78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0</v>
      </c>
      <c r="D34" s="1"/>
      <c r="E34" s="1"/>
      <c r="F34" s="78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0</v>
      </c>
      <c r="D35" s="1"/>
      <c r="E35" s="1"/>
      <c r="F35" s="78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  <mergeCell ref="B3:C3"/>
    <mergeCell ref="D3:G3"/>
    <mergeCell ref="H4:I4"/>
    <mergeCell ref="A28:B28"/>
    <mergeCell ref="A30:B30"/>
    <mergeCell ref="E30:F30"/>
    <mergeCell ref="G30:N30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B8" sqref="B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7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297</v>
      </c>
      <c r="E3" s="156"/>
      <c r="F3" s="156"/>
      <c r="G3" s="145"/>
      <c r="H3" s="5"/>
      <c r="I3" s="1"/>
      <c r="J3" s="11"/>
      <c r="K3" s="12" t="s">
        <v>4</v>
      </c>
      <c r="L3" s="13">
        <v>42050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299</v>
      </c>
      <c r="C6" s="19" t="s">
        <v>298</v>
      </c>
      <c r="D6" s="20">
        <v>42049</v>
      </c>
      <c r="E6" s="20">
        <v>42050</v>
      </c>
      <c r="F6" s="30">
        <v>52551</v>
      </c>
      <c r="G6" s="22">
        <v>22000</v>
      </c>
      <c r="H6" s="22"/>
      <c r="I6" s="22"/>
      <c r="J6" s="22">
        <v>22000</v>
      </c>
      <c r="K6" s="22"/>
      <c r="L6" s="22"/>
      <c r="M6" s="22"/>
      <c r="N6" s="23">
        <f t="shared" ref="N6:N26" si="0">G6+I6</f>
        <v>22000</v>
      </c>
    </row>
    <row r="7" spans="1:14" x14ac:dyDescent="0.25">
      <c r="A7" s="27"/>
      <c r="B7" s="18" t="s">
        <v>299</v>
      </c>
      <c r="C7" s="19" t="s">
        <v>36</v>
      </c>
      <c r="D7" s="20"/>
      <c r="E7" s="20"/>
      <c r="F7" s="30">
        <v>52552</v>
      </c>
      <c r="G7" s="22"/>
      <c r="H7" s="22" t="s">
        <v>300</v>
      </c>
      <c r="I7" s="22">
        <v>13000</v>
      </c>
      <c r="J7" s="22">
        <v>13000</v>
      </c>
      <c r="K7" s="22"/>
      <c r="L7" s="22"/>
      <c r="M7" s="22"/>
      <c r="N7" s="23">
        <f t="shared" si="0"/>
        <v>13000</v>
      </c>
    </row>
    <row r="8" spans="1:14" x14ac:dyDescent="0.25">
      <c r="A8" s="27"/>
      <c r="B8" s="29" t="s">
        <v>296</v>
      </c>
      <c r="C8" s="19" t="s">
        <v>31</v>
      </c>
      <c r="D8" s="20">
        <v>42049</v>
      </c>
      <c r="E8" s="20">
        <v>42050</v>
      </c>
      <c r="F8" s="30">
        <v>52554</v>
      </c>
      <c r="G8" s="22">
        <v>123660</v>
      </c>
      <c r="H8" s="22"/>
      <c r="I8" s="22"/>
      <c r="J8" s="22"/>
      <c r="K8" s="22">
        <v>123660</v>
      </c>
      <c r="L8" s="22"/>
      <c r="M8" s="22"/>
      <c r="N8" s="23">
        <f t="shared" si="0"/>
        <v>123660</v>
      </c>
    </row>
    <row r="9" spans="1:14" x14ac:dyDescent="0.25">
      <c r="A9" s="27"/>
      <c r="B9" s="29" t="s">
        <v>158</v>
      </c>
      <c r="C9" s="19" t="s">
        <v>157</v>
      </c>
      <c r="D9" s="20">
        <v>42048</v>
      </c>
      <c r="E9" s="20">
        <v>42050</v>
      </c>
      <c r="F9" s="26">
        <v>52555</v>
      </c>
      <c r="G9" s="22">
        <v>498420</v>
      </c>
      <c r="H9" s="22"/>
      <c r="I9" s="22"/>
      <c r="J9" s="22"/>
      <c r="K9" s="22"/>
      <c r="L9" s="22"/>
      <c r="M9" s="22">
        <v>498420</v>
      </c>
      <c r="N9" s="23">
        <f t="shared" si="0"/>
        <v>498420</v>
      </c>
    </row>
    <row r="10" spans="1:14" x14ac:dyDescent="0.25">
      <c r="A10" s="27"/>
      <c r="B10" s="29" t="s">
        <v>146</v>
      </c>
      <c r="C10" s="19" t="s">
        <v>36</v>
      </c>
      <c r="D10" s="20"/>
      <c r="E10" s="20"/>
      <c r="F10" s="32">
        <v>52556</v>
      </c>
      <c r="G10" s="22"/>
      <c r="H10" s="22" t="s">
        <v>39</v>
      </c>
      <c r="I10" s="22">
        <v>2800</v>
      </c>
      <c r="J10" s="22">
        <v>2800</v>
      </c>
      <c r="K10" s="22"/>
      <c r="L10" s="22"/>
      <c r="M10" s="22"/>
      <c r="N10" s="23">
        <f t="shared" si="0"/>
        <v>2800</v>
      </c>
    </row>
    <row r="11" spans="1:14" x14ac:dyDescent="0.25">
      <c r="A11" s="27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19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>G12+I12</f>
        <v>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659880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644080</v>
      </c>
      <c r="H28" s="42"/>
      <c r="I28" s="23">
        <f>SUM(I6:I27)</f>
        <v>15800</v>
      </c>
      <c r="J28" s="23">
        <f>SUM(J6:J27)</f>
        <v>37800</v>
      </c>
      <c r="K28" s="23">
        <f>SUM(K6:K27)</f>
        <v>123660</v>
      </c>
      <c r="L28" s="23">
        <f>SUM(L6:L27)</f>
        <v>0</v>
      </c>
      <c r="M28" s="23">
        <f>SUM(M6:M27)</f>
        <v>498420</v>
      </c>
      <c r="N28" s="23">
        <f>G28+I28</f>
        <v>659880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 t="s">
        <v>301</v>
      </c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77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77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37800</v>
      </c>
      <c r="D34" s="1"/>
      <c r="E34" s="1"/>
      <c r="F34" s="77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37800</v>
      </c>
      <c r="D35" s="1"/>
      <c r="E35" s="1"/>
      <c r="F35" s="77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B3:C3"/>
    <mergeCell ref="D3:G3"/>
    <mergeCell ref="H4:I4"/>
    <mergeCell ref="A28:B28"/>
    <mergeCell ref="A30:B30"/>
    <mergeCell ref="E30:F30"/>
    <mergeCell ref="G30:N30"/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16" sqref="C1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6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288</v>
      </c>
      <c r="E3" s="156"/>
      <c r="F3" s="156"/>
      <c r="G3" s="145"/>
      <c r="H3" s="5"/>
      <c r="I3" s="1"/>
      <c r="J3" s="11"/>
      <c r="K3" s="12" t="s">
        <v>4</v>
      </c>
      <c r="L3" s="13">
        <v>42049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290</v>
      </c>
      <c r="C6" s="19" t="s">
        <v>31</v>
      </c>
      <c r="D6" s="20">
        <v>42049</v>
      </c>
      <c r="E6" s="20">
        <v>42050</v>
      </c>
      <c r="F6" s="30">
        <v>52545</v>
      </c>
      <c r="G6" s="22">
        <v>55620</v>
      </c>
      <c r="H6" s="22"/>
      <c r="I6" s="22"/>
      <c r="J6" s="22"/>
      <c r="K6" s="22">
        <v>55620</v>
      </c>
      <c r="L6" s="22"/>
      <c r="M6" s="22"/>
      <c r="N6" s="23">
        <f t="shared" ref="N6:N26" si="0">G6+I6</f>
        <v>55620</v>
      </c>
    </row>
    <row r="7" spans="1:14" x14ac:dyDescent="0.25">
      <c r="A7" s="27"/>
      <c r="B7" s="18" t="s">
        <v>291</v>
      </c>
      <c r="C7" s="19" t="s">
        <v>31</v>
      </c>
      <c r="D7" s="20"/>
      <c r="E7" s="20"/>
      <c r="F7" s="30">
        <v>52546</v>
      </c>
      <c r="G7" s="22"/>
      <c r="H7" s="22" t="s">
        <v>292</v>
      </c>
      <c r="I7" s="22">
        <v>208440</v>
      </c>
      <c r="J7" s="22"/>
      <c r="K7" s="22">
        <v>208440</v>
      </c>
      <c r="L7" s="22"/>
      <c r="M7" s="22"/>
      <c r="N7" s="23">
        <f t="shared" si="0"/>
        <v>208440</v>
      </c>
    </row>
    <row r="8" spans="1:14" x14ac:dyDescent="0.25">
      <c r="A8" s="27"/>
      <c r="B8" s="29" t="s">
        <v>293</v>
      </c>
      <c r="C8" s="19" t="s">
        <v>36</v>
      </c>
      <c r="D8" s="20">
        <v>42049</v>
      </c>
      <c r="E8" s="20">
        <v>42050</v>
      </c>
      <c r="F8" s="30">
        <v>52547</v>
      </c>
      <c r="G8" s="22">
        <v>47520</v>
      </c>
      <c r="H8" s="22"/>
      <c r="I8" s="22"/>
      <c r="J8" s="22"/>
      <c r="K8" s="22">
        <v>47520</v>
      </c>
      <c r="L8" s="22"/>
      <c r="M8" s="22"/>
      <c r="N8" s="23">
        <f t="shared" si="0"/>
        <v>47520</v>
      </c>
    </row>
    <row r="9" spans="1:14" x14ac:dyDescent="0.25">
      <c r="A9" s="27"/>
      <c r="B9" s="29" t="s">
        <v>291</v>
      </c>
      <c r="C9" s="19" t="s">
        <v>31</v>
      </c>
      <c r="D9" s="20"/>
      <c r="E9" s="20"/>
      <c r="F9" s="26">
        <v>52548</v>
      </c>
      <c r="G9" s="22"/>
      <c r="H9" s="22" t="s">
        <v>294</v>
      </c>
      <c r="I9" s="22">
        <v>97200</v>
      </c>
      <c r="J9" s="22"/>
      <c r="K9" s="22">
        <v>97200</v>
      </c>
      <c r="L9" s="22"/>
      <c r="M9" s="22"/>
      <c r="N9" s="23">
        <f t="shared" si="0"/>
        <v>97200</v>
      </c>
    </row>
    <row r="10" spans="1:14" x14ac:dyDescent="0.25">
      <c r="A10" s="27"/>
      <c r="B10" s="29" t="s">
        <v>295</v>
      </c>
      <c r="C10" s="19" t="s">
        <v>31</v>
      </c>
      <c r="D10" s="20"/>
      <c r="E10" s="20"/>
      <c r="F10" s="32">
        <v>52549</v>
      </c>
      <c r="G10" s="22"/>
      <c r="H10" s="22" t="s">
        <v>279</v>
      </c>
      <c r="I10" s="22">
        <v>8100</v>
      </c>
      <c r="J10" s="22"/>
      <c r="K10" s="22">
        <v>8100</v>
      </c>
      <c r="L10" s="22"/>
      <c r="M10" s="22"/>
      <c r="N10" s="23">
        <f t="shared" si="0"/>
        <v>8100</v>
      </c>
    </row>
    <row r="11" spans="1:14" x14ac:dyDescent="0.25">
      <c r="A11" s="27"/>
      <c r="B11" s="29" t="s">
        <v>146</v>
      </c>
      <c r="C11" s="19" t="s">
        <v>39</v>
      </c>
      <c r="D11" s="20"/>
      <c r="E11" s="20"/>
      <c r="F11" s="30">
        <v>52550</v>
      </c>
      <c r="G11" s="22"/>
      <c r="H11" s="22"/>
      <c r="I11" s="22">
        <v>3800</v>
      </c>
      <c r="J11" s="22">
        <v>3800</v>
      </c>
      <c r="K11" s="22"/>
      <c r="L11" s="22"/>
      <c r="M11" s="22"/>
      <c r="N11" s="23">
        <f>G11+I11</f>
        <v>3800</v>
      </c>
    </row>
    <row r="12" spans="1:14" x14ac:dyDescent="0.25">
      <c r="A12" s="27"/>
      <c r="B12" s="18"/>
      <c r="C12" s="19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>G12+I12</f>
        <v>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420680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103140</v>
      </c>
      <c r="H28" s="42"/>
      <c r="I28" s="23">
        <f>SUM(I6:I27)</f>
        <v>317540</v>
      </c>
      <c r="J28" s="23">
        <f>SUM(J6:J27)</f>
        <v>3800</v>
      </c>
      <c r="K28" s="23">
        <f>SUM(K6:K27)</f>
        <v>416880</v>
      </c>
      <c r="L28" s="23">
        <f>SUM(L6:L27)</f>
        <v>0</v>
      </c>
      <c r="M28" s="23">
        <f>SUM(M6:M27)</f>
        <v>0</v>
      </c>
      <c r="N28" s="23">
        <f>G28+I28</f>
        <v>420680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76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76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3800</v>
      </c>
      <c r="D34" s="1"/>
      <c r="E34" s="1"/>
      <c r="F34" s="76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3800</v>
      </c>
      <c r="D35" s="1"/>
      <c r="E35" s="1"/>
      <c r="F35" s="76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  <mergeCell ref="B3:C3"/>
    <mergeCell ref="D3:G3"/>
    <mergeCell ref="H4:I4"/>
    <mergeCell ref="A28:B28"/>
    <mergeCell ref="A30:B30"/>
    <mergeCell ref="E30:F30"/>
    <mergeCell ref="G30:N30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G8" sqref="G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42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297</v>
      </c>
      <c r="E3" s="156"/>
      <c r="F3" s="156"/>
      <c r="G3" s="145"/>
      <c r="H3" s="5"/>
      <c r="I3" s="1"/>
      <c r="J3" s="11"/>
      <c r="K3" s="12" t="s">
        <v>4</v>
      </c>
      <c r="L3" s="13">
        <v>42062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473</v>
      </c>
      <c r="C6" s="19" t="s">
        <v>474</v>
      </c>
      <c r="D6" s="20">
        <v>42062</v>
      </c>
      <c r="E6" s="20">
        <v>42063</v>
      </c>
      <c r="F6" s="30">
        <v>52697</v>
      </c>
      <c r="G6" s="22">
        <v>19000</v>
      </c>
      <c r="H6" s="22"/>
      <c r="I6" s="22"/>
      <c r="J6" s="22">
        <v>19000</v>
      </c>
      <c r="K6" s="22"/>
      <c r="L6" s="22"/>
      <c r="M6" s="22"/>
      <c r="N6" s="23">
        <f t="shared" ref="N6:N25" si="0">G6+I6</f>
        <v>19000</v>
      </c>
    </row>
    <row r="7" spans="1:14" x14ac:dyDescent="0.25">
      <c r="A7" s="27"/>
      <c r="B7" s="18" t="s">
        <v>475</v>
      </c>
      <c r="C7" s="19" t="s">
        <v>31</v>
      </c>
      <c r="D7" s="20"/>
      <c r="E7" s="20"/>
      <c r="F7" s="30">
        <v>52698</v>
      </c>
      <c r="G7" s="22"/>
      <c r="H7" s="22" t="s">
        <v>476</v>
      </c>
      <c r="I7" s="22">
        <v>31320</v>
      </c>
      <c r="J7" s="22"/>
      <c r="K7" s="22">
        <v>31320</v>
      </c>
      <c r="L7" s="22"/>
      <c r="M7" s="22"/>
      <c r="N7" s="23">
        <f t="shared" si="0"/>
        <v>31320</v>
      </c>
    </row>
    <row r="8" spans="1:14" x14ac:dyDescent="0.25">
      <c r="A8" s="27"/>
      <c r="B8" s="29" t="s">
        <v>477</v>
      </c>
      <c r="C8" s="19" t="s">
        <v>31</v>
      </c>
      <c r="D8" s="20">
        <v>42062</v>
      </c>
      <c r="E8" s="20">
        <v>42063</v>
      </c>
      <c r="F8" s="30">
        <v>52699</v>
      </c>
      <c r="G8" s="22">
        <v>35640</v>
      </c>
      <c r="H8" s="22"/>
      <c r="I8" s="22"/>
      <c r="J8" s="22"/>
      <c r="K8" s="22">
        <v>35640</v>
      </c>
      <c r="L8" s="22"/>
      <c r="M8" s="22"/>
      <c r="N8" s="23">
        <f t="shared" si="0"/>
        <v>35640</v>
      </c>
    </row>
    <row r="9" spans="1:14" x14ac:dyDescent="0.25">
      <c r="A9" s="27"/>
      <c r="B9" s="29" t="s">
        <v>478</v>
      </c>
      <c r="C9" s="19" t="s">
        <v>31</v>
      </c>
      <c r="D9" s="20">
        <v>42062</v>
      </c>
      <c r="E9" s="20">
        <v>42065</v>
      </c>
      <c r="F9" s="30">
        <v>52700</v>
      </c>
      <c r="G9" s="22">
        <v>142560</v>
      </c>
      <c r="H9" s="22"/>
      <c r="I9" s="22"/>
      <c r="J9" s="22">
        <v>142560</v>
      </c>
      <c r="K9" s="22"/>
      <c r="L9" s="22"/>
      <c r="M9" s="22"/>
      <c r="N9" s="23">
        <f t="shared" si="0"/>
        <v>142560</v>
      </c>
    </row>
    <row r="10" spans="1:14" x14ac:dyDescent="0.25">
      <c r="A10" s="27"/>
      <c r="B10" s="29" t="s">
        <v>479</v>
      </c>
      <c r="C10" s="19" t="s">
        <v>480</v>
      </c>
      <c r="D10" s="20">
        <v>42062</v>
      </c>
      <c r="E10" s="20">
        <v>42063</v>
      </c>
      <c r="F10" s="30">
        <v>52701</v>
      </c>
      <c r="G10" s="22">
        <v>22000</v>
      </c>
      <c r="H10" s="22"/>
      <c r="I10" s="22"/>
      <c r="J10" s="22">
        <v>22000</v>
      </c>
      <c r="K10" s="22"/>
      <c r="L10" s="22"/>
      <c r="M10" s="22"/>
      <c r="N10" s="23">
        <f>G10+I10</f>
        <v>22000</v>
      </c>
    </row>
    <row r="11" spans="1:14" x14ac:dyDescent="0.25">
      <c r="A11" s="27"/>
      <c r="B11" s="18" t="s">
        <v>146</v>
      </c>
      <c r="C11" s="19" t="s">
        <v>36</v>
      </c>
      <c r="D11" s="20"/>
      <c r="E11" s="20"/>
      <c r="F11" s="26">
        <v>52702</v>
      </c>
      <c r="G11" s="22"/>
      <c r="H11" s="22" t="s">
        <v>39</v>
      </c>
      <c r="I11" s="22">
        <v>800</v>
      </c>
      <c r="J11" s="22">
        <v>800</v>
      </c>
      <c r="K11" s="22"/>
      <c r="L11" s="22"/>
      <c r="M11" s="22"/>
      <c r="N11" s="23">
        <f>G11+I11</f>
        <v>800</v>
      </c>
    </row>
    <row r="12" spans="1:14" x14ac:dyDescent="0.25">
      <c r="A12" s="27"/>
      <c r="B12" s="18"/>
      <c r="C12" s="28"/>
      <c r="D12" s="20"/>
      <c r="E12" s="20"/>
      <c r="F12" s="26"/>
      <c r="G12" s="22"/>
      <c r="H12" s="22"/>
      <c r="I12" s="22"/>
      <c r="J12" s="31"/>
      <c r="K12" s="22"/>
      <c r="L12" s="22"/>
      <c r="M12" s="22"/>
      <c r="N12" s="23">
        <f t="shared" si="0"/>
        <v>0</v>
      </c>
    </row>
    <row r="13" spans="1:14" x14ac:dyDescent="0.25">
      <c r="A13" s="27"/>
      <c r="B13" s="18"/>
      <c r="C13" s="19"/>
      <c r="D13" s="20"/>
      <c r="E13" s="20"/>
      <c r="F13" s="32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33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 t="shared" si="0"/>
        <v>0</v>
      </c>
    </row>
    <row r="15" spans="1:14" x14ac:dyDescent="0.25">
      <c r="A15" s="27"/>
      <c r="B15" s="18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34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>G17+I17</f>
        <v>0</v>
      </c>
    </row>
    <row r="18" spans="1:14" x14ac:dyDescent="0.25">
      <c r="A18" s="34"/>
      <c r="B18" s="18"/>
      <c r="C18" s="2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3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6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 t="shared" si="0"/>
        <v>0</v>
      </c>
    </row>
    <row r="26" spans="1:14" x14ac:dyDescent="0.25">
      <c r="A26" s="37"/>
      <c r="B26" s="5"/>
      <c r="C26" s="1" t="s">
        <v>21</v>
      </c>
      <c r="D26" s="38"/>
      <c r="E26" s="38"/>
      <c r="F26" s="39"/>
      <c r="G26" s="23"/>
      <c r="H26" s="23"/>
      <c r="I26" s="23"/>
      <c r="J26" s="23"/>
      <c r="K26" s="23"/>
      <c r="L26" s="23"/>
      <c r="M26" s="23"/>
      <c r="N26" s="23">
        <f>SUM(N6:N25)</f>
        <v>251320</v>
      </c>
    </row>
    <row r="27" spans="1:14" x14ac:dyDescent="0.25">
      <c r="A27" s="144" t="s">
        <v>22</v>
      </c>
      <c r="B27" s="145"/>
      <c r="C27" s="40"/>
      <c r="D27" s="40"/>
      <c r="E27" s="40"/>
      <c r="F27" s="41"/>
      <c r="G27" s="23">
        <f>SUM(G6:G26)</f>
        <v>219200</v>
      </c>
      <c r="H27" s="42"/>
      <c r="I27" s="23">
        <f>SUM(I6:I26)</f>
        <v>32120</v>
      </c>
      <c r="J27" s="23">
        <f>SUM(J6:J26)</f>
        <v>184360</v>
      </c>
      <c r="K27" s="23">
        <f>SUM(K6:K26)</f>
        <v>66960</v>
      </c>
      <c r="L27" s="23">
        <f>SUM(L6:L26)</f>
        <v>0</v>
      </c>
      <c r="M27" s="23">
        <f>SUM(M6:M26)</f>
        <v>0</v>
      </c>
      <c r="N27" s="23">
        <f>G27+I27</f>
        <v>251320</v>
      </c>
    </row>
    <row r="28" spans="1:14" x14ac:dyDescent="0.25">
      <c r="A28" s="1"/>
      <c r="B28" s="1"/>
      <c r="C28" s="1"/>
      <c r="D28" s="38"/>
      <c r="E28" s="1"/>
      <c r="F28" s="1"/>
      <c r="G28" s="8"/>
      <c r="H28" s="43" t="s">
        <v>23</v>
      </c>
      <c r="I28" s="44"/>
      <c r="J28" s="45"/>
      <c r="K28" s="46"/>
      <c r="L28" s="40"/>
      <c r="M28" s="45"/>
      <c r="N28" s="8"/>
    </row>
    <row r="29" spans="1:14" x14ac:dyDescent="0.25">
      <c r="A29" s="144" t="s">
        <v>24</v>
      </c>
      <c r="B29" s="145"/>
      <c r="C29" s="1"/>
      <c r="D29" s="38"/>
      <c r="E29" s="152" t="s">
        <v>25</v>
      </c>
      <c r="F29" s="157"/>
      <c r="G29" s="158"/>
      <c r="H29" s="159"/>
      <c r="I29" s="159"/>
      <c r="J29" s="159"/>
      <c r="K29" s="159"/>
      <c r="L29" s="159"/>
      <c r="M29" s="159"/>
      <c r="N29" s="160"/>
    </row>
    <row r="30" spans="1:14" x14ac:dyDescent="0.25">
      <c r="A30" s="144" t="s">
        <v>26</v>
      </c>
      <c r="B30" s="145"/>
      <c r="C30" s="47"/>
      <c r="D30" s="1"/>
      <c r="E30" s="152">
        <v>540</v>
      </c>
      <c r="F30" s="153"/>
      <c r="G30" s="146"/>
      <c r="H30" s="147"/>
      <c r="I30" s="147"/>
      <c r="J30" s="147"/>
      <c r="K30" s="147"/>
      <c r="L30" s="147"/>
      <c r="M30" s="147"/>
      <c r="N30" s="148"/>
    </row>
    <row r="31" spans="1:14" x14ac:dyDescent="0.25">
      <c r="A31" s="144" t="s">
        <v>27</v>
      </c>
      <c r="B31" s="145"/>
      <c r="C31" s="48">
        <v>285</v>
      </c>
      <c r="D31" s="1"/>
      <c r="E31" s="1"/>
      <c r="F31" s="142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54"/>
      <c r="B32" s="155"/>
      <c r="C32" s="23">
        <f>E30*C31</f>
        <v>153900</v>
      </c>
      <c r="D32" s="1"/>
      <c r="E32" s="1"/>
      <c r="F32" s="142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44" t="s">
        <v>28</v>
      </c>
      <c r="B33" s="145"/>
      <c r="C33" s="23">
        <v>30460</v>
      </c>
      <c r="D33" s="1"/>
      <c r="E33" s="1"/>
      <c r="F33" s="142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19</v>
      </c>
      <c r="B34" s="145"/>
      <c r="C34" s="23">
        <f>C32+C33</f>
        <v>184360</v>
      </c>
      <c r="D34" s="1"/>
      <c r="E34" s="1"/>
      <c r="F34" s="142"/>
      <c r="G34" s="149"/>
      <c r="H34" s="150"/>
      <c r="I34" s="150"/>
      <c r="J34" s="150"/>
      <c r="K34" s="150"/>
      <c r="L34" s="150"/>
      <c r="M34" s="150"/>
      <c r="N34" s="151"/>
    </row>
    <row r="35" spans="1:14" x14ac:dyDescent="0.25">
      <c r="C35" s="50"/>
    </row>
    <row r="37" spans="1:14" x14ac:dyDescent="0.25">
      <c r="C37" s="5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N3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6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285</v>
      </c>
      <c r="E3" s="156"/>
      <c r="F3" s="156"/>
      <c r="G3" s="145"/>
      <c r="H3" s="5"/>
      <c r="I3" s="1"/>
      <c r="J3" s="11"/>
      <c r="K3" s="12" t="s">
        <v>4</v>
      </c>
      <c r="L3" s="13">
        <v>42049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286</v>
      </c>
      <c r="C6" s="19" t="s">
        <v>287</v>
      </c>
      <c r="D6" s="20">
        <v>42048</v>
      </c>
      <c r="E6" s="20">
        <v>42049</v>
      </c>
      <c r="F6" s="30">
        <v>52543</v>
      </c>
      <c r="G6" s="22">
        <v>19000</v>
      </c>
      <c r="H6" s="22"/>
      <c r="I6" s="22"/>
      <c r="J6" s="22"/>
      <c r="K6" s="22">
        <v>19000</v>
      </c>
      <c r="L6" s="22"/>
      <c r="M6" s="22"/>
      <c r="N6" s="23">
        <f t="shared" ref="N6:N26" si="0">G6+I6</f>
        <v>19000</v>
      </c>
    </row>
    <row r="7" spans="1:14" x14ac:dyDescent="0.25">
      <c r="A7" s="27"/>
      <c r="B7" s="18" t="s">
        <v>289</v>
      </c>
      <c r="C7" s="19" t="s">
        <v>68</v>
      </c>
      <c r="D7" s="20">
        <v>42048</v>
      </c>
      <c r="E7" s="20">
        <v>42049</v>
      </c>
      <c r="F7" s="30">
        <v>52544</v>
      </c>
      <c r="G7" s="22">
        <v>30100</v>
      </c>
      <c r="H7" s="22"/>
      <c r="I7" s="22"/>
      <c r="J7" s="22"/>
      <c r="K7" s="22">
        <v>30100</v>
      </c>
      <c r="L7" s="22"/>
      <c r="M7" s="22"/>
      <c r="N7" s="23">
        <f t="shared" si="0"/>
        <v>30100</v>
      </c>
    </row>
    <row r="8" spans="1:14" x14ac:dyDescent="0.25">
      <c r="A8" s="27"/>
      <c r="B8" s="29"/>
      <c r="C8" s="19"/>
      <c r="D8" s="20"/>
      <c r="E8" s="20"/>
      <c r="F8" s="30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29"/>
      <c r="C9" s="19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29"/>
      <c r="C10" s="19"/>
      <c r="D10" s="20"/>
      <c r="E10" s="20"/>
      <c r="F10" s="32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19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>G12+I12</f>
        <v>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49100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49100</v>
      </c>
      <c r="H28" s="42"/>
      <c r="I28" s="23">
        <f>SUM(I6:I27)</f>
        <v>0</v>
      </c>
      <c r="J28" s="23">
        <f>SUM(J6:J27)</f>
        <v>0</v>
      </c>
      <c r="K28" s="23">
        <f>SUM(K6:K27)</f>
        <v>49100</v>
      </c>
      <c r="L28" s="23">
        <f>SUM(L6:L27)</f>
        <v>0</v>
      </c>
      <c r="M28" s="23">
        <f>SUM(M6:M27)</f>
        <v>0</v>
      </c>
      <c r="N28" s="23">
        <f>G28+I28</f>
        <v>49100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76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76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0</v>
      </c>
      <c r="D34" s="1"/>
      <c r="E34" s="1"/>
      <c r="F34" s="76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0</v>
      </c>
      <c r="D35" s="1"/>
      <c r="E35" s="1"/>
      <c r="F35" s="76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  <mergeCell ref="B3:C3"/>
    <mergeCell ref="D3:G3"/>
    <mergeCell ref="H4:I4"/>
    <mergeCell ref="A28:B28"/>
    <mergeCell ref="A30:B30"/>
    <mergeCell ref="E30:F30"/>
    <mergeCell ref="G30:N30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4" workbookViewId="0">
      <selection activeCell="C12" sqref="C1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5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278</v>
      </c>
      <c r="E3" s="156"/>
      <c r="F3" s="156"/>
      <c r="G3" s="145"/>
      <c r="H3" s="5"/>
      <c r="I3" s="1"/>
      <c r="J3" s="11"/>
      <c r="K3" s="12" t="s">
        <v>4</v>
      </c>
      <c r="L3" s="13">
        <v>42048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272</v>
      </c>
      <c r="C6" s="19" t="s">
        <v>273</v>
      </c>
      <c r="D6" s="20">
        <v>42048</v>
      </c>
      <c r="E6" s="20">
        <v>42049</v>
      </c>
      <c r="F6" s="30">
        <v>52534</v>
      </c>
      <c r="G6" s="22">
        <v>19000</v>
      </c>
      <c r="H6" s="22"/>
      <c r="I6" s="22"/>
      <c r="J6" s="22"/>
      <c r="K6" s="22">
        <v>19000</v>
      </c>
      <c r="L6" s="22"/>
      <c r="M6" s="22"/>
      <c r="N6" s="23">
        <f t="shared" ref="N6:N26" si="0">G6+I6</f>
        <v>19000</v>
      </c>
    </row>
    <row r="7" spans="1:14" x14ac:dyDescent="0.25">
      <c r="A7" s="27"/>
      <c r="B7" s="18" t="s">
        <v>274</v>
      </c>
      <c r="C7" s="19" t="s">
        <v>275</v>
      </c>
      <c r="D7" s="20">
        <v>42045</v>
      </c>
      <c r="E7" s="20">
        <v>42046</v>
      </c>
      <c r="F7" s="30">
        <v>52535</v>
      </c>
      <c r="G7" s="22">
        <v>44604</v>
      </c>
      <c r="H7" s="22"/>
      <c r="I7" s="22"/>
      <c r="J7" s="22"/>
      <c r="K7" s="22"/>
      <c r="L7" s="22"/>
      <c r="M7" s="22">
        <v>44604</v>
      </c>
      <c r="N7" s="23">
        <f t="shared" si="0"/>
        <v>44604</v>
      </c>
    </row>
    <row r="8" spans="1:14" x14ac:dyDescent="0.25">
      <c r="A8" s="27"/>
      <c r="B8" s="29" t="s">
        <v>276</v>
      </c>
      <c r="C8" s="19" t="s">
        <v>41</v>
      </c>
      <c r="D8" s="20">
        <v>42048</v>
      </c>
      <c r="E8" s="20">
        <v>42051</v>
      </c>
      <c r="F8" s="30">
        <v>52536</v>
      </c>
      <c r="G8" s="22">
        <v>128142</v>
      </c>
      <c r="H8" s="22"/>
      <c r="I8" s="22"/>
      <c r="J8" s="22"/>
      <c r="K8" s="22">
        <v>128142</v>
      </c>
      <c r="L8" s="22"/>
      <c r="M8" s="22"/>
      <c r="N8" s="23">
        <f t="shared" si="0"/>
        <v>128142</v>
      </c>
    </row>
    <row r="9" spans="1:14" x14ac:dyDescent="0.25">
      <c r="A9" s="27"/>
      <c r="B9" s="29" t="s">
        <v>277</v>
      </c>
      <c r="C9" s="19" t="s">
        <v>41</v>
      </c>
      <c r="D9" s="20">
        <v>42048</v>
      </c>
      <c r="E9" s="20">
        <v>42051</v>
      </c>
      <c r="F9" s="26">
        <v>52537</v>
      </c>
      <c r="G9" s="22">
        <v>98852.4</v>
      </c>
      <c r="H9" s="22"/>
      <c r="I9" s="22"/>
      <c r="J9" s="22"/>
      <c r="K9" s="22">
        <v>98852.4</v>
      </c>
      <c r="L9" s="22"/>
      <c r="M9" s="22"/>
      <c r="N9" s="23">
        <f t="shared" si="0"/>
        <v>98852.4</v>
      </c>
    </row>
    <row r="10" spans="1:14" x14ac:dyDescent="0.25">
      <c r="A10" s="27"/>
      <c r="B10" s="29" t="s">
        <v>277</v>
      </c>
      <c r="C10" s="19" t="s">
        <v>31</v>
      </c>
      <c r="D10" s="20"/>
      <c r="E10" s="20"/>
      <c r="F10" s="32">
        <v>52538</v>
      </c>
      <c r="G10" s="22"/>
      <c r="H10" s="22" t="s">
        <v>279</v>
      </c>
      <c r="I10" s="22">
        <v>24300</v>
      </c>
      <c r="J10" s="22"/>
      <c r="K10" s="22">
        <v>24300</v>
      </c>
      <c r="L10" s="22"/>
      <c r="M10" s="22"/>
      <c r="N10" s="23">
        <f t="shared" si="0"/>
        <v>24300</v>
      </c>
    </row>
    <row r="11" spans="1:14" x14ac:dyDescent="0.25">
      <c r="A11" s="27"/>
      <c r="B11" s="29" t="s">
        <v>280</v>
      </c>
      <c r="C11" s="19" t="s">
        <v>31</v>
      </c>
      <c r="D11" s="20"/>
      <c r="E11" s="20"/>
      <c r="F11" s="30">
        <v>52539</v>
      </c>
      <c r="G11" s="22"/>
      <c r="H11" s="22" t="s">
        <v>281</v>
      </c>
      <c r="I11" s="22">
        <v>27000</v>
      </c>
      <c r="J11" s="22"/>
      <c r="K11" s="22">
        <v>27000</v>
      </c>
      <c r="L11" s="22"/>
      <c r="M11" s="22"/>
      <c r="N11" s="23">
        <f>G11+I11</f>
        <v>27000</v>
      </c>
    </row>
    <row r="12" spans="1:14" x14ac:dyDescent="0.25">
      <c r="A12" s="27"/>
      <c r="B12" s="18" t="s">
        <v>282</v>
      </c>
      <c r="C12" s="19" t="s">
        <v>283</v>
      </c>
      <c r="D12" s="20">
        <v>42048</v>
      </c>
      <c r="E12" s="20">
        <v>42049</v>
      </c>
      <c r="F12" s="26">
        <v>52540</v>
      </c>
      <c r="G12" s="22">
        <v>22000</v>
      </c>
      <c r="H12" s="22"/>
      <c r="I12" s="22"/>
      <c r="J12" s="22">
        <v>22000</v>
      </c>
      <c r="K12" s="22"/>
      <c r="L12" s="22"/>
      <c r="M12" s="22"/>
      <c r="N12" s="23">
        <f>G12+I12</f>
        <v>22000</v>
      </c>
    </row>
    <row r="13" spans="1:14" x14ac:dyDescent="0.25">
      <c r="A13" s="27"/>
      <c r="B13" s="18" t="s">
        <v>284</v>
      </c>
      <c r="C13" s="28" t="s">
        <v>41</v>
      </c>
      <c r="D13" s="20">
        <v>42046</v>
      </c>
      <c r="E13" s="20">
        <v>42049</v>
      </c>
      <c r="F13" s="32">
        <v>52541</v>
      </c>
      <c r="G13" s="22">
        <v>92259</v>
      </c>
      <c r="H13" s="22"/>
      <c r="I13" s="22"/>
      <c r="J13" s="31"/>
      <c r="K13" s="22">
        <v>92259</v>
      </c>
      <c r="L13" s="22"/>
      <c r="M13" s="22"/>
      <c r="N13" s="23">
        <f t="shared" si="0"/>
        <v>92259</v>
      </c>
    </row>
    <row r="14" spans="1:14" x14ac:dyDescent="0.25">
      <c r="A14" s="27"/>
      <c r="B14" s="18" t="s">
        <v>146</v>
      </c>
      <c r="C14" s="19" t="s">
        <v>39</v>
      </c>
      <c r="D14" s="20"/>
      <c r="E14" s="20"/>
      <c r="F14" s="30">
        <v>52542</v>
      </c>
      <c r="G14" s="22"/>
      <c r="H14" s="22"/>
      <c r="I14" s="22">
        <v>1800</v>
      </c>
      <c r="J14" s="22">
        <v>1800</v>
      </c>
      <c r="K14" s="22"/>
      <c r="L14" s="22"/>
      <c r="M14" s="22"/>
      <c r="N14" s="23">
        <f>G14+I14</f>
        <v>1800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457957.4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404857.4</v>
      </c>
      <c r="H28" s="42"/>
      <c r="I28" s="23">
        <f>SUM(I6:I27)</f>
        <v>53100</v>
      </c>
      <c r="J28" s="23">
        <f>SUM(J6:J27)</f>
        <v>23800</v>
      </c>
      <c r="K28" s="23">
        <f>SUM(K6:K27)</f>
        <v>389553.4</v>
      </c>
      <c r="L28" s="23">
        <f>SUM(L6:L27)</f>
        <v>0</v>
      </c>
      <c r="M28" s="23">
        <f>SUM(M6:M27)</f>
        <v>44604</v>
      </c>
      <c r="N28" s="23">
        <f>G28+I28</f>
        <v>457957.4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75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75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23800</v>
      </c>
      <c r="D34" s="1"/>
      <c r="E34" s="1"/>
      <c r="F34" s="75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23800</v>
      </c>
      <c r="D35" s="1"/>
      <c r="E35" s="1"/>
      <c r="F35" s="75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  <mergeCell ref="B3:C3"/>
    <mergeCell ref="D3:G3"/>
    <mergeCell ref="H4:I4"/>
    <mergeCell ref="A28:B28"/>
    <mergeCell ref="A30:B30"/>
    <mergeCell ref="E30:F30"/>
    <mergeCell ref="G30:N30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G6" sqref="G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4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61</v>
      </c>
      <c r="E3" s="156"/>
      <c r="F3" s="156"/>
      <c r="G3" s="145"/>
      <c r="H3" s="5"/>
      <c r="I3" s="1"/>
      <c r="J3" s="11"/>
      <c r="K3" s="12" t="s">
        <v>4</v>
      </c>
      <c r="L3" s="13">
        <v>42048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260</v>
      </c>
      <c r="C6" s="19" t="s">
        <v>261</v>
      </c>
      <c r="D6" s="20">
        <v>42047</v>
      </c>
      <c r="E6" s="20">
        <v>42048</v>
      </c>
      <c r="F6" s="30">
        <v>52526</v>
      </c>
      <c r="G6" s="22">
        <v>35000</v>
      </c>
      <c r="H6" s="22"/>
      <c r="I6" s="22"/>
      <c r="J6" s="22"/>
      <c r="K6" s="22"/>
      <c r="L6" s="22"/>
      <c r="M6" s="22">
        <v>35000</v>
      </c>
      <c r="N6" s="23">
        <f t="shared" ref="N6:N26" si="0">G6+I6</f>
        <v>35000</v>
      </c>
    </row>
    <row r="7" spans="1:14" x14ac:dyDescent="0.25">
      <c r="A7" s="27"/>
      <c r="B7" s="18" t="s">
        <v>263</v>
      </c>
      <c r="C7" s="19" t="s">
        <v>262</v>
      </c>
      <c r="D7" s="20">
        <v>42045</v>
      </c>
      <c r="E7" s="20">
        <v>42048</v>
      </c>
      <c r="F7" s="30">
        <v>52527</v>
      </c>
      <c r="G7" s="22">
        <v>57000</v>
      </c>
      <c r="H7" s="22"/>
      <c r="I7" s="22"/>
      <c r="J7" s="22"/>
      <c r="K7" s="22"/>
      <c r="L7" s="22">
        <v>57000</v>
      </c>
      <c r="M7" s="22"/>
      <c r="N7" s="23">
        <f t="shared" si="0"/>
        <v>57000</v>
      </c>
    </row>
    <row r="8" spans="1:14" x14ac:dyDescent="0.25">
      <c r="A8" s="27"/>
      <c r="B8" s="29" t="s">
        <v>265</v>
      </c>
      <c r="C8" s="19" t="s">
        <v>264</v>
      </c>
      <c r="D8" s="20">
        <v>42047</v>
      </c>
      <c r="E8" s="20">
        <v>42048</v>
      </c>
      <c r="F8" s="30">
        <v>52528</v>
      </c>
      <c r="G8" s="22">
        <v>19000</v>
      </c>
      <c r="H8" s="22"/>
      <c r="I8" s="22"/>
      <c r="J8" s="22"/>
      <c r="K8" s="22">
        <v>19000</v>
      </c>
      <c r="L8" s="22"/>
      <c r="M8" s="22"/>
      <c r="N8" s="23">
        <f t="shared" si="0"/>
        <v>19000</v>
      </c>
    </row>
    <row r="9" spans="1:14" x14ac:dyDescent="0.25">
      <c r="A9" s="27"/>
      <c r="B9" s="29" t="s">
        <v>265</v>
      </c>
      <c r="C9" s="19" t="s">
        <v>266</v>
      </c>
      <c r="D9" s="20">
        <v>42047</v>
      </c>
      <c r="E9" s="20">
        <v>42048</v>
      </c>
      <c r="F9" s="26">
        <v>52529</v>
      </c>
      <c r="G9" s="22">
        <v>19000</v>
      </c>
      <c r="H9" s="22"/>
      <c r="I9" s="22"/>
      <c r="J9" s="22"/>
      <c r="K9" s="22">
        <v>19000</v>
      </c>
      <c r="L9" s="22"/>
      <c r="M9" s="22"/>
      <c r="N9" s="23">
        <f t="shared" si="0"/>
        <v>19000</v>
      </c>
    </row>
    <row r="10" spans="1:14" x14ac:dyDescent="0.25">
      <c r="A10" s="27"/>
      <c r="B10" s="18" t="s">
        <v>267</v>
      </c>
      <c r="C10" s="19" t="s">
        <v>261</v>
      </c>
      <c r="D10" s="20">
        <v>42046</v>
      </c>
      <c r="E10" s="20">
        <v>42048</v>
      </c>
      <c r="F10" s="32">
        <v>52530</v>
      </c>
      <c r="G10" s="22">
        <v>71280</v>
      </c>
      <c r="H10" s="22"/>
      <c r="I10" s="22"/>
      <c r="J10" s="22"/>
      <c r="K10" s="22"/>
      <c r="L10" s="22"/>
      <c r="M10" s="22">
        <v>71280</v>
      </c>
      <c r="N10" s="23">
        <f t="shared" si="0"/>
        <v>71280</v>
      </c>
    </row>
    <row r="11" spans="1:14" x14ac:dyDescent="0.25">
      <c r="A11" s="27"/>
      <c r="B11" s="29" t="s">
        <v>268</v>
      </c>
      <c r="C11" s="19" t="s">
        <v>269</v>
      </c>
      <c r="D11" s="20">
        <v>42046</v>
      </c>
      <c r="E11" s="20">
        <v>42048</v>
      </c>
      <c r="F11" s="30">
        <v>52531</v>
      </c>
      <c r="G11" s="22">
        <v>66528</v>
      </c>
      <c r="H11" s="22"/>
      <c r="I11" s="22"/>
      <c r="J11" s="22"/>
      <c r="K11" s="22"/>
      <c r="L11" s="22"/>
      <c r="M11" s="22">
        <v>66528</v>
      </c>
      <c r="N11" s="23">
        <f>G11+I11</f>
        <v>66528</v>
      </c>
    </row>
    <row r="12" spans="1:14" x14ac:dyDescent="0.25">
      <c r="A12" s="27"/>
      <c r="B12" s="18" t="s">
        <v>270</v>
      </c>
      <c r="C12" s="19" t="s">
        <v>197</v>
      </c>
      <c r="D12" s="20">
        <v>42044</v>
      </c>
      <c r="E12" s="20">
        <v>42048</v>
      </c>
      <c r="F12" s="26">
        <v>52532</v>
      </c>
      <c r="G12" s="22">
        <v>121524</v>
      </c>
      <c r="H12" s="22"/>
      <c r="I12" s="22"/>
      <c r="J12" s="22"/>
      <c r="K12" s="22"/>
      <c r="L12" s="22"/>
      <c r="M12" s="22">
        <v>121524</v>
      </c>
      <c r="N12" s="23">
        <f>G12+I12</f>
        <v>121524</v>
      </c>
    </row>
    <row r="13" spans="1:14" x14ac:dyDescent="0.25">
      <c r="A13" s="27"/>
      <c r="B13" s="18" t="s">
        <v>271</v>
      </c>
      <c r="C13" s="28" t="s">
        <v>36</v>
      </c>
      <c r="D13" s="20">
        <v>42048</v>
      </c>
      <c r="E13" s="20">
        <v>42049</v>
      </c>
      <c r="F13" s="26">
        <v>52533</v>
      </c>
      <c r="G13" s="22">
        <v>35640</v>
      </c>
      <c r="H13" s="22"/>
      <c r="I13" s="22"/>
      <c r="J13" s="31"/>
      <c r="K13" s="22">
        <v>35640</v>
      </c>
      <c r="L13" s="22"/>
      <c r="M13" s="22"/>
      <c r="N13" s="23">
        <f t="shared" si="0"/>
        <v>35640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424972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424972</v>
      </c>
      <c r="H28" s="42"/>
      <c r="I28" s="23">
        <f>SUM(I6:I27)</f>
        <v>0</v>
      </c>
      <c r="J28" s="23">
        <f>SUM(J6:J27)</f>
        <v>0</v>
      </c>
      <c r="K28" s="23">
        <f>SUM(K6:K27)</f>
        <v>73640</v>
      </c>
      <c r="L28" s="23">
        <f>SUM(L6:L27)</f>
        <v>57000</v>
      </c>
      <c r="M28" s="23">
        <f>SUM(M6:M27)</f>
        <v>294332</v>
      </c>
      <c r="N28" s="23">
        <f>G28+I28</f>
        <v>424972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74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74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0</v>
      </c>
      <c r="D34" s="1"/>
      <c r="E34" s="1"/>
      <c r="F34" s="74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0</v>
      </c>
      <c r="D35" s="1"/>
      <c r="E35" s="1"/>
      <c r="F35" s="74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B3:C3"/>
    <mergeCell ref="D3:G3"/>
    <mergeCell ref="H4:I4"/>
    <mergeCell ref="A28:B28"/>
    <mergeCell ref="A30:B30"/>
    <mergeCell ref="E30:F30"/>
    <mergeCell ref="G30:N30"/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B1" workbookViewId="0">
      <selection activeCell="D19" sqref="D19:E1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3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166</v>
      </c>
      <c r="E3" s="156"/>
      <c r="F3" s="156"/>
      <c r="G3" s="145"/>
      <c r="H3" s="5"/>
      <c r="I3" s="1"/>
      <c r="J3" s="11"/>
      <c r="K3" s="12" t="s">
        <v>4</v>
      </c>
      <c r="L3" s="13">
        <v>42047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252</v>
      </c>
      <c r="C6" s="19" t="s">
        <v>253</v>
      </c>
      <c r="D6" s="20">
        <v>42044</v>
      </c>
      <c r="E6" s="20">
        <v>42047</v>
      </c>
      <c r="F6" s="30">
        <v>52519</v>
      </c>
      <c r="G6" s="22">
        <v>57007.8</v>
      </c>
      <c r="H6" s="22"/>
      <c r="I6" s="22"/>
      <c r="J6" s="22"/>
      <c r="K6" s="22"/>
      <c r="L6" s="22">
        <v>57007.8</v>
      </c>
      <c r="M6" s="22"/>
      <c r="N6" s="23">
        <f t="shared" ref="N6:N26" si="0">G6+I6</f>
        <v>57007.8</v>
      </c>
    </row>
    <row r="7" spans="1:14" x14ac:dyDescent="0.25">
      <c r="A7" s="27"/>
      <c r="B7" s="18" t="s">
        <v>255</v>
      </c>
      <c r="C7" s="19" t="s">
        <v>254</v>
      </c>
      <c r="D7" s="20">
        <v>42047</v>
      </c>
      <c r="E7" s="20">
        <v>42049</v>
      </c>
      <c r="F7" s="30">
        <v>52520</v>
      </c>
      <c r="G7" s="22">
        <v>44000</v>
      </c>
      <c r="H7" s="22"/>
      <c r="I7" s="22"/>
      <c r="J7" s="22">
        <v>44000</v>
      </c>
      <c r="K7" s="22"/>
      <c r="L7" s="22"/>
      <c r="M7" s="22"/>
      <c r="N7" s="23">
        <f t="shared" si="0"/>
        <v>44000</v>
      </c>
    </row>
    <row r="8" spans="1:14" x14ac:dyDescent="0.25">
      <c r="A8" s="27"/>
      <c r="B8" s="29" t="s">
        <v>256</v>
      </c>
      <c r="C8" s="19" t="s">
        <v>257</v>
      </c>
      <c r="D8" s="20">
        <v>42047</v>
      </c>
      <c r="E8" s="20">
        <v>42048</v>
      </c>
      <c r="F8" s="30">
        <v>52521</v>
      </c>
      <c r="G8" s="22">
        <v>19000</v>
      </c>
      <c r="H8" s="22"/>
      <c r="I8" s="22"/>
      <c r="J8" s="22">
        <v>19000</v>
      </c>
      <c r="K8" s="22"/>
      <c r="L8" s="22"/>
      <c r="M8" s="22"/>
      <c r="N8" s="23">
        <f t="shared" si="0"/>
        <v>19000</v>
      </c>
    </row>
    <row r="9" spans="1:14" x14ac:dyDescent="0.25">
      <c r="A9" s="27"/>
      <c r="B9" s="29" t="s">
        <v>256</v>
      </c>
      <c r="C9" s="19" t="s">
        <v>257</v>
      </c>
      <c r="D9" s="20">
        <v>42047</v>
      </c>
      <c r="E9" s="20">
        <v>42048</v>
      </c>
      <c r="F9" s="26">
        <v>52522</v>
      </c>
      <c r="G9" s="22">
        <v>19000</v>
      </c>
      <c r="H9" s="22"/>
      <c r="I9" s="22"/>
      <c r="J9" s="22">
        <v>19000</v>
      </c>
      <c r="K9" s="22"/>
      <c r="L9" s="22"/>
      <c r="M9" s="22"/>
      <c r="N9" s="23">
        <f t="shared" si="0"/>
        <v>19000</v>
      </c>
    </row>
    <row r="10" spans="1:14" x14ac:dyDescent="0.25">
      <c r="A10" s="27"/>
      <c r="B10" s="18" t="s">
        <v>103</v>
      </c>
      <c r="C10" s="19" t="s">
        <v>258</v>
      </c>
      <c r="D10" s="20">
        <v>42047</v>
      </c>
      <c r="E10" s="20">
        <v>42048</v>
      </c>
      <c r="F10" s="32">
        <v>52523</v>
      </c>
      <c r="G10" s="22">
        <v>22000</v>
      </c>
      <c r="H10" s="22"/>
      <c r="I10" s="22"/>
      <c r="J10" s="22"/>
      <c r="K10" s="22">
        <v>22000</v>
      </c>
      <c r="L10" s="22"/>
      <c r="M10" s="22"/>
      <c r="N10" s="23">
        <f t="shared" si="0"/>
        <v>22000</v>
      </c>
    </row>
    <row r="11" spans="1:14" x14ac:dyDescent="0.25">
      <c r="A11" s="27"/>
      <c r="B11" s="29" t="s">
        <v>259</v>
      </c>
      <c r="C11" s="19" t="s">
        <v>88</v>
      </c>
      <c r="D11" s="20">
        <v>42047</v>
      </c>
      <c r="E11" s="20">
        <v>42048</v>
      </c>
      <c r="F11" s="30">
        <v>52524</v>
      </c>
      <c r="G11" s="22">
        <v>30100</v>
      </c>
      <c r="H11" s="22"/>
      <c r="I11" s="22"/>
      <c r="J11" s="22"/>
      <c r="K11" s="22">
        <v>30100</v>
      </c>
      <c r="L11" s="22"/>
      <c r="M11" s="22"/>
      <c r="N11" s="23">
        <f>G11+I11</f>
        <v>30100</v>
      </c>
    </row>
    <row r="12" spans="1:14" x14ac:dyDescent="0.25">
      <c r="A12" s="27"/>
      <c r="B12" s="18" t="s">
        <v>104</v>
      </c>
      <c r="C12" s="19" t="s">
        <v>39</v>
      </c>
      <c r="D12" s="20"/>
      <c r="E12" s="20"/>
      <c r="F12" s="26">
        <v>52524</v>
      </c>
      <c r="G12" s="22"/>
      <c r="H12" s="22"/>
      <c r="I12" s="22">
        <v>1000</v>
      </c>
      <c r="J12" s="22">
        <v>1000</v>
      </c>
      <c r="K12" s="22"/>
      <c r="L12" s="22"/>
      <c r="M12" s="22"/>
      <c r="N12" s="23">
        <f>G12+I12</f>
        <v>1000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192107.8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191107.8</v>
      </c>
      <c r="H28" s="42"/>
      <c r="I28" s="23">
        <f>SUM(I6:I27)</f>
        <v>1000</v>
      </c>
      <c r="J28" s="23">
        <f>SUM(J6:J27)</f>
        <v>83000</v>
      </c>
      <c r="K28" s="23">
        <f>SUM(K6:K27)</f>
        <v>52100</v>
      </c>
      <c r="L28" s="23">
        <f>SUM(L6:L27)</f>
        <v>57007.8</v>
      </c>
      <c r="M28" s="23">
        <f>SUM(M6:M27)</f>
        <v>0</v>
      </c>
      <c r="N28" s="23">
        <f>G28+I28</f>
        <v>192107.8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81</v>
      </c>
      <c r="D32" s="1"/>
      <c r="E32" s="1"/>
      <c r="F32" s="73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43740</v>
      </c>
      <c r="D33" s="1"/>
      <c r="E33" s="1"/>
      <c r="F33" s="7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39260</v>
      </c>
      <c r="D34" s="1"/>
      <c r="E34" s="1"/>
      <c r="F34" s="73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83000</v>
      </c>
      <c r="D35" s="1"/>
      <c r="E35" s="1"/>
      <c r="F35" s="73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  <mergeCell ref="B3:C3"/>
    <mergeCell ref="D3:G3"/>
    <mergeCell ref="H4:I4"/>
    <mergeCell ref="A28:B28"/>
    <mergeCell ref="A30:B30"/>
    <mergeCell ref="E30:F30"/>
    <mergeCell ref="G30:N30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37" sqref="C3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2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71</v>
      </c>
      <c r="E3" s="156"/>
      <c r="F3" s="156"/>
      <c r="G3" s="145"/>
      <c r="H3" s="5"/>
      <c r="I3" s="1"/>
      <c r="J3" s="11"/>
      <c r="K3" s="12" t="s">
        <v>4</v>
      </c>
      <c r="L3" s="13">
        <v>42047</v>
      </c>
      <c r="M3" s="14"/>
      <c r="N3" s="15" t="s">
        <v>72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236</v>
      </c>
      <c r="C6" s="19" t="s">
        <v>251</v>
      </c>
      <c r="D6" s="20">
        <v>42045</v>
      </c>
      <c r="E6" s="20">
        <v>42047</v>
      </c>
      <c r="F6" s="30">
        <v>52509</v>
      </c>
      <c r="G6" s="22">
        <v>43200</v>
      </c>
      <c r="H6" s="22"/>
      <c r="I6" s="22"/>
      <c r="J6" s="22"/>
      <c r="K6" s="22"/>
      <c r="L6" s="22"/>
      <c r="M6" s="22">
        <v>43200</v>
      </c>
      <c r="N6" s="23">
        <f t="shared" ref="N6:N26" si="0">G6+I6</f>
        <v>43200</v>
      </c>
    </row>
    <row r="7" spans="1:14" x14ac:dyDescent="0.25">
      <c r="A7" s="27"/>
      <c r="B7" s="18" t="s">
        <v>237</v>
      </c>
      <c r="C7" s="19" t="s">
        <v>238</v>
      </c>
      <c r="D7" s="20">
        <v>42045</v>
      </c>
      <c r="E7" s="20">
        <v>42047</v>
      </c>
      <c r="F7" s="30">
        <v>52510</v>
      </c>
      <c r="G7" s="22">
        <v>190080</v>
      </c>
      <c r="H7" s="22"/>
      <c r="I7" s="22"/>
      <c r="J7" s="22"/>
      <c r="K7" s="22">
        <v>190080</v>
      </c>
      <c r="L7" s="22"/>
      <c r="M7" s="22"/>
      <c r="N7" s="23">
        <f t="shared" si="0"/>
        <v>190080</v>
      </c>
    </row>
    <row r="8" spans="1:14" x14ac:dyDescent="0.25">
      <c r="A8" s="27"/>
      <c r="B8" s="29" t="s">
        <v>239</v>
      </c>
      <c r="C8" s="19" t="s">
        <v>240</v>
      </c>
      <c r="D8" s="20">
        <v>42045</v>
      </c>
      <c r="E8" s="20">
        <v>42047</v>
      </c>
      <c r="F8" s="30">
        <v>52511</v>
      </c>
      <c r="G8" s="22">
        <v>388260</v>
      </c>
      <c r="H8" s="22"/>
      <c r="I8" s="22"/>
      <c r="J8" s="22"/>
      <c r="K8" s="22"/>
      <c r="L8" s="22"/>
      <c r="M8" s="22">
        <v>388260</v>
      </c>
      <c r="N8" s="23">
        <f t="shared" si="0"/>
        <v>388260</v>
      </c>
    </row>
    <row r="9" spans="1:14" x14ac:dyDescent="0.25">
      <c r="A9" s="27"/>
      <c r="B9" s="29" t="s">
        <v>241</v>
      </c>
      <c r="C9" s="19" t="s">
        <v>242</v>
      </c>
      <c r="D9" s="20">
        <v>42039</v>
      </c>
      <c r="E9" s="20">
        <v>42041</v>
      </c>
      <c r="F9" s="26">
        <v>52512</v>
      </c>
      <c r="G9" s="22">
        <v>66528</v>
      </c>
      <c r="H9" s="22"/>
      <c r="I9" s="22"/>
      <c r="J9" s="22"/>
      <c r="K9" s="22"/>
      <c r="L9" s="22">
        <v>66528</v>
      </c>
      <c r="M9" s="22"/>
      <c r="N9" s="23">
        <f t="shared" si="0"/>
        <v>66528</v>
      </c>
    </row>
    <row r="10" spans="1:14" x14ac:dyDescent="0.25">
      <c r="A10" s="27"/>
      <c r="B10" s="18" t="s">
        <v>243</v>
      </c>
      <c r="C10" s="19" t="s">
        <v>244</v>
      </c>
      <c r="D10" s="20">
        <v>42039</v>
      </c>
      <c r="E10" s="20">
        <v>42041</v>
      </c>
      <c r="F10" s="32">
        <v>52513</v>
      </c>
      <c r="G10" s="22">
        <v>621000</v>
      </c>
      <c r="H10" s="22"/>
      <c r="I10" s="22"/>
      <c r="J10" s="22"/>
      <c r="K10" s="22"/>
      <c r="L10" s="22">
        <v>621000</v>
      </c>
      <c r="M10" s="22"/>
      <c r="N10" s="23">
        <f t="shared" si="0"/>
        <v>621000</v>
      </c>
    </row>
    <row r="11" spans="1:14" x14ac:dyDescent="0.25">
      <c r="A11" s="27"/>
      <c r="B11" s="29" t="s">
        <v>246</v>
      </c>
      <c r="C11" s="19" t="s">
        <v>247</v>
      </c>
      <c r="D11" s="20">
        <v>42043</v>
      </c>
      <c r="E11" s="20">
        <v>42045</v>
      </c>
      <c r="F11" s="30">
        <v>52515</v>
      </c>
      <c r="G11" s="22">
        <v>66528</v>
      </c>
      <c r="H11" s="22"/>
      <c r="I11" s="22"/>
      <c r="J11" s="22"/>
      <c r="K11" s="22"/>
      <c r="L11" s="22">
        <v>66528</v>
      </c>
      <c r="M11" s="22"/>
      <c r="N11" s="23">
        <f>G11+I11</f>
        <v>66528</v>
      </c>
    </row>
    <row r="12" spans="1:14" x14ac:dyDescent="0.25">
      <c r="A12" s="27"/>
      <c r="B12" s="18" t="s">
        <v>249</v>
      </c>
      <c r="C12" s="19" t="s">
        <v>238</v>
      </c>
      <c r="D12" s="20">
        <v>42045</v>
      </c>
      <c r="E12" s="20">
        <v>42047</v>
      </c>
      <c r="F12" s="26">
        <v>52517</v>
      </c>
      <c r="G12" s="22">
        <v>78840</v>
      </c>
      <c r="H12" s="22"/>
      <c r="I12" s="22"/>
      <c r="J12" s="22"/>
      <c r="K12" s="22">
        <v>78840</v>
      </c>
      <c r="L12" s="22"/>
      <c r="M12" s="22"/>
      <c r="N12" s="23">
        <f>G12+I12</f>
        <v>78840</v>
      </c>
    </row>
    <row r="13" spans="1:14" x14ac:dyDescent="0.25">
      <c r="A13" s="27"/>
      <c r="B13" s="18" t="s">
        <v>250</v>
      </c>
      <c r="C13" s="28" t="s">
        <v>50</v>
      </c>
      <c r="D13" s="20">
        <v>42047</v>
      </c>
      <c r="E13" s="20">
        <v>42048</v>
      </c>
      <c r="F13" s="26">
        <v>52518</v>
      </c>
      <c r="G13" s="22">
        <v>35640</v>
      </c>
      <c r="H13" s="22"/>
      <c r="I13" s="22"/>
      <c r="J13" s="31"/>
      <c r="K13" s="22">
        <v>35640</v>
      </c>
      <c r="L13" s="22"/>
      <c r="M13" s="22"/>
      <c r="N13" s="23">
        <f t="shared" si="0"/>
        <v>35640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1490076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1490076</v>
      </c>
      <c r="H28" s="42"/>
      <c r="I28" s="23">
        <f>SUM(I6:I27)</f>
        <v>0</v>
      </c>
      <c r="J28" s="23">
        <f>SUM(J6:J27)</f>
        <v>0</v>
      </c>
      <c r="K28" s="23">
        <f>SUM(K6:K27)</f>
        <v>304560</v>
      </c>
      <c r="L28" s="23">
        <f>SUM(L6:L27)</f>
        <v>754056</v>
      </c>
      <c r="M28" s="23">
        <f>SUM(M6:M27)</f>
        <v>431460</v>
      </c>
      <c r="N28" s="23">
        <f>G28+I28</f>
        <v>1490076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 t="s">
        <v>245</v>
      </c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 t="s">
        <v>248</v>
      </c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72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72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0</v>
      </c>
      <c r="D34" s="1"/>
      <c r="E34" s="1"/>
      <c r="F34" s="72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0</v>
      </c>
      <c r="D35" s="1"/>
      <c r="E35" s="1"/>
      <c r="F35" s="72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B3:C3"/>
    <mergeCell ref="D3:G3"/>
    <mergeCell ref="H4:I4"/>
    <mergeCell ref="A28:B28"/>
    <mergeCell ref="A30:B30"/>
    <mergeCell ref="E30:F30"/>
    <mergeCell ref="G30:N30"/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38" sqref="C3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1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61</v>
      </c>
      <c r="E3" s="156"/>
      <c r="F3" s="156"/>
      <c r="G3" s="145"/>
      <c r="H3" s="5"/>
      <c r="I3" s="1"/>
      <c r="J3" s="11"/>
      <c r="K3" s="12" t="s">
        <v>4</v>
      </c>
      <c r="L3" s="13">
        <v>42046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230</v>
      </c>
      <c r="C6" s="19" t="s">
        <v>231</v>
      </c>
      <c r="D6" s="20">
        <v>42024</v>
      </c>
      <c r="E6" s="20">
        <v>42026</v>
      </c>
      <c r="F6" s="30">
        <v>52505</v>
      </c>
      <c r="G6" s="22">
        <v>66528</v>
      </c>
      <c r="H6" s="22"/>
      <c r="I6" s="22"/>
      <c r="J6" s="22"/>
      <c r="K6" s="22"/>
      <c r="L6" s="22"/>
      <c r="M6" s="22">
        <v>66528</v>
      </c>
      <c r="N6" s="23">
        <f t="shared" ref="N6:N26" si="0">G6+I6</f>
        <v>66528</v>
      </c>
    </row>
    <row r="7" spans="1:14" x14ac:dyDescent="0.25">
      <c r="A7" s="27"/>
      <c r="B7" s="18" t="s">
        <v>232</v>
      </c>
      <c r="C7" s="19" t="s">
        <v>231</v>
      </c>
      <c r="D7" s="20">
        <v>42037</v>
      </c>
      <c r="E7" s="20">
        <v>42039</v>
      </c>
      <c r="F7" s="30">
        <v>52506</v>
      </c>
      <c r="G7" s="22">
        <v>66528</v>
      </c>
      <c r="H7" s="22"/>
      <c r="I7" s="22"/>
      <c r="J7" s="22"/>
      <c r="K7" s="22"/>
      <c r="L7" s="22"/>
      <c r="M7" s="22">
        <v>66528</v>
      </c>
      <c r="N7" s="23">
        <f t="shared" si="0"/>
        <v>66528</v>
      </c>
    </row>
    <row r="8" spans="1:14" x14ac:dyDescent="0.25">
      <c r="A8" s="27"/>
      <c r="B8" s="29" t="s">
        <v>233</v>
      </c>
      <c r="C8" s="19"/>
      <c r="D8" s="20"/>
      <c r="E8" s="20"/>
      <c r="F8" s="30">
        <v>52507</v>
      </c>
      <c r="G8" s="22"/>
      <c r="H8" s="22" t="s">
        <v>234</v>
      </c>
      <c r="I8" s="22">
        <v>6480</v>
      </c>
      <c r="J8" s="22">
        <v>6480</v>
      </c>
      <c r="K8" s="22"/>
      <c r="L8" s="22"/>
      <c r="M8" s="22"/>
      <c r="N8" s="23">
        <f t="shared" si="0"/>
        <v>6480</v>
      </c>
    </row>
    <row r="9" spans="1:14" x14ac:dyDescent="0.25">
      <c r="A9" s="27"/>
      <c r="B9" s="29" t="s">
        <v>235</v>
      </c>
      <c r="C9" s="19" t="s">
        <v>39</v>
      </c>
      <c r="D9" s="20"/>
      <c r="E9" s="20"/>
      <c r="F9" s="26">
        <v>52508</v>
      </c>
      <c r="G9" s="22"/>
      <c r="H9" s="22"/>
      <c r="I9" s="22">
        <v>2800</v>
      </c>
      <c r="J9" s="22">
        <v>2800</v>
      </c>
      <c r="K9" s="22"/>
      <c r="L9" s="22"/>
      <c r="M9" s="22"/>
      <c r="N9" s="23">
        <f t="shared" si="0"/>
        <v>2800</v>
      </c>
    </row>
    <row r="10" spans="1:14" x14ac:dyDescent="0.25">
      <c r="A10" s="27"/>
      <c r="B10" s="18"/>
      <c r="C10" s="19"/>
      <c r="D10" s="20"/>
      <c r="E10" s="20"/>
      <c r="F10" s="32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19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>G12+I12</f>
        <v>0</v>
      </c>
    </row>
    <row r="13" spans="1:14" x14ac:dyDescent="0.25">
      <c r="A13" s="27"/>
      <c r="B13" s="18"/>
      <c r="C13" s="28"/>
      <c r="D13" s="20"/>
      <c r="E13" s="20"/>
      <c r="F13" s="26"/>
      <c r="G13" s="22"/>
      <c r="H13" s="22"/>
      <c r="I13" s="22"/>
      <c r="J13" s="31"/>
      <c r="K13" s="22"/>
      <c r="L13" s="22"/>
      <c r="M13" s="22"/>
      <c r="N13" s="23">
        <f t="shared" si="0"/>
        <v>0</v>
      </c>
    </row>
    <row r="14" spans="1:14" x14ac:dyDescent="0.25">
      <c r="A14" s="27"/>
      <c r="B14" s="18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142336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133056</v>
      </c>
      <c r="H28" s="42"/>
      <c r="I28" s="23">
        <f>SUM(I6:I27)</f>
        <v>9280</v>
      </c>
      <c r="J28" s="23">
        <f>SUM(J6:J27)</f>
        <v>9280</v>
      </c>
      <c r="K28" s="23">
        <f>SUM(K6:K27)</f>
        <v>0</v>
      </c>
      <c r="L28" s="23">
        <f>SUM(L6:L27)</f>
        <v>0</v>
      </c>
      <c r="M28" s="23">
        <f>SUM(M6:M27)</f>
        <v>133056</v>
      </c>
      <c r="N28" s="23">
        <f>G28+I28</f>
        <v>142336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10</v>
      </c>
      <c r="D32" s="1"/>
      <c r="E32" s="1"/>
      <c r="F32" s="71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5400</v>
      </c>
      <c r="D33" s="1"/>
      <c r="E33" s="1"/>
      <c r="F33" s="71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3880</v>
      </c>
      <c r="D34" s="1"/>
      <c r="E34" s="1"/>
      <c r="F34" s="71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9280</v>
      </c>
      <c r="D35" s="1"/>
      <c r="E35" s="1"/>
      <c r="F35" s="71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  <mergeCell ref="B3:C3"/>
    <mergeCell ref="D3:G3"/>
    <mergeCell ref="H4:I4"/>
    <mergeCell ref="A28:B28"/>
    <mergeCell ref="A30:B30"/>
    <mergeCell ref="E30:F30"/>
    <mergeCell ref="G30:N30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15" sqref="C1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0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146</v>
      </c>
      <c r="E3" s="156"/>
      <c r="F3" s="156"/>
      <c r="G3" s="145"/>
      <c r="H3" s="5"/>
      <c r="I3" s="1"/>
      <c r="J3" s="11"/>
      <c r="K3" s="12" t="s">
        <v>4</v>
      </c>
      <c r="L3" s="13">
        <v>42046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73</v>
      </c>
      <c r="C6" s="19" t="s">
        <v>214</v>
      </c>
      <c r="D6" s="20">
        <v>42044</v>
      </c>
      <c r="E6" s="20">
        <v>42046</v>
      </c>
      <c r="F6" s="30">
        <v>52494</v>
      </c>
      <c r="G6" s="22">
        <v>76000</v>
      </c>
      <c r="H6" s="22"/>
      <c r="I6" s="22"/>
      <c r="J6" s="22"/>
      <c r="K6" s="22"/>
      <c r="L6" s="22">
        <v>76000</v>
      </c>
      <c r="M6" s="22"/>
      <c r="N6" s="23">
        <f t="shared" ref="N6:N26" si="0">G6+I6</f>
        <v>76000</v>
      </c>
    </row>
    <row r="7" spans="1:14" x14ac:dyDescent="0.25">
      <c r="A7" s="27"/>
      <c r="B7" s="18" t="s">
        <v>216</v>
      </c>
      <c r="C7" s="19" t="s">
        <v>215</v>
      </c>
      <c r="D7" s="20">
        <v>42045</v>
      </c>
      <c r="E7" s="20">
        <v>42046</v>
      </c>
      <c r="F7" s="30">
        <v>52495</v>
      </c>
      <c r="G7" s="22">
        <v>24000</v>
      </c>
      <c r="H7" s="22"/>
      <c r="I7" s="22"/>
      <c r="J7" s="22"/>
      <c r="K7" s="22">
        <v>24000</v>
      </c>
      <c r="L7" s="22"/>
      <c r="M7" s="22"/>
      <c r="N7" s="23">
        <f t="shared" si="0"/>
        <v>24000</v>
      </c>
    </row>
    <row r="8" spans="1:14" x14ac:dyDescent="0.25">
      <c r="A8" s="27"/>
      <c r="B8" s="29" t="s">
        <v>217</v>
      </c>
      <c r="C8" s="19" t="s">
        <v>215</v>
      </c>
      <c r="D8" s="20">
        <v>42045</v>
      </c>
      <c r="E8" s="20">
        <v>42046</v>
      </c>
      <c r="F8" s="30">
        <v>52496</v>
      </c>
      <c r="G8" s="22">
        <v>24000</v>
      </c>
      <c r="H8" s="22"/>
      <c r="I8" s="22"/>
      <c r="J8" s="22"/>
      <c r="K8" s="22">
        <v>24000</v>
      </c>
      <c r="L8" s="22"/>
      <c r="M8" s="22"/>
      <c r="N8" s="23">
        <f t="shared" si="0"/>
        <v>24000</v>
      </c>
    </row>
    <row r="9" spans="1:14" x14ac:dyDescent="0.25">
      <c r="A9" s="27"/>
      <c r="B9" s="29" t="s">
        <v>218</v>
      </c>
      <c r="C9" s="19" t="s">
        <v>41</v>
      </c>
      <c r="D9" s="20">
        <v>42045</v>
      </c>
      <c r="E9" s="20">
        <v>42046</v>
      </c>
      <c r="F9" s="26">
        <v>52497</v>
      </c>
      <c r="G9" s="22">
        <v>30817.8</v>
      </c>
      <c r="H9" s="22"/>
      <c r="I9" s="22"/>
      <c r="J9" s="22"/>
      <c r="K9" s="22">
        <v>30817.8</v>
      </c>
      <c r="L9" s="22"/>
      <c r="M9" s="22"/>
      <c r="N9" s="23">
        <f t="shared" si="0"/>
        <v>30817.8</v>
      </c>
    </row>
    <row r="10" spans="1:14" x14ac:dyDescent="0.25">
      <c r="A10" s="27"/>
      <c r="B10" s="18" t="s">
        <v>221</v>
      </c>
      <c r="C10" s="19" t="s">
        <v>220</v>
      </c>
      <c r="D10" s="20">
        <v>42044</v>
      </c>
      <c r="E10" s="20">
        <v>42046</v>
      </c>
      <c r="F10" s="32">
        <v>52499</v>
      </c>
      <c r="G10" s="22">
        <v>66528</v>
      </c>
      <c r="H10" s="22"/>
      <c r="I10" s="22"/>
      <c r="J10" s="22"/>
      <c r="K10" s="22"/>
      <c r="L10" s="22"/>
      <c r="M10" s="22">
        <v>66528</v>
      </c>
      <c r="N10" s="23">
        <f t="shared" si="0"/>
        <v>66528</v>
      </c>
    </row>
    <row r="11" spans="1:14" x14ac:dyDescent="0.25">
      <c r="A11" s="27"/>
      <c r="B11" s="29" t="s">
        <v>222</v>
      </c>
      <c r="C11" s="19" t="s">
        <v>41</v>
      </c>
      <c r="D11" s="20">
        <v>42044</v>
      </c>
      <c r="E11" s="20">
        <v>42046</v>
      </c>
      <c r="F11" s="30">
        <v>52500</v>
      </c>
      <c r="G11" s="22">
        <v>60771.6</v>
      </c>
      <c r="H11" s="22"/>
      <c r="I11" s="22"/>
      <c r="J11" s="22"/>
      <c r="K11" s="22">
        <v>60771.6</v>
      </c>
      <c r="L11" s="22"/>
      <c r="M11" s="22"/>
      <c r="N11" s="23">
        <f>G11+I11</f>
        <v>60771.6</v>
      </c>
    </row>
    <row r="12" spans="1:14" x14ac:dyDescent="0.25">
      <c r="A12" s="27"/>
      <c r="B12" s="18" t="s">
        <v>223</v>
      </c>
      <c r="C12" s="19" t="s">
        <v>41</v>
      </c>
      <c r="D12" s="20">
        <v>42044</v>
      </c>
      <c r="E12" s="20">
        <v>42046</v>
      </c>
      <c r="F12" s="26">
        <v>52501</v>
      </c>
      <c r="G12" s="22">
        <v>61506</v>
      </c>
      <c r="H12" s="22"/>
      <c r="I12" s="22"/>
      <c r="J12" s="22"/>
      <c r="K12" s="22">
        <v>61506</v>
      </c>
      <c r="L12" s="22"/>
      <c r="M12" s="22"/>
      <c r="N12" s="23">
        <f>G12+I12</f>
        <v>61506</v>
      </c>
    </row>
    <row r="13" spans="1:14" x14ac:dyDescent="0.25">
      <c r="A13" s="27"/>
      <c r="B13" s="18" t="s">
        <v>225</v>
      </c>
      <c r="C13" s="28" t="s">
        <v>224</v>
      </c>
      <c r="D13" s="20">
        <v>42043</v>
      </c>
      <c r="E13" s="20">
        <v>42046</v>
      </c>
      <c r="F13" s="26">
        <v>52502</v>
      </c>
      <c r="G13" s="22">
        <v>199584</v>
      </c>
      <c r="H13" s="22"/>
      <c r="I13" s="22"/>
      <c r="J13" s="31"/>
      <c r="K13" s="22"/>
      <c r="L13" s="22"/>
      <c r="M13" s="22">
        <v>199584</v>
      </c>
      <c r="N13" s="23">
        <f t="shared" si="0"/>
        <v>199584</v>
      </c>
    </row>
    <row r="14" spans="1:14" x14ac:dyDescent="0.25">
      <c r="A14" s="27"/>
      <c r="B14" s="18" t="s">
        <v>226</v>
      </c>
      <c r="C14" s="19" t="s">
        <v>227</v>
      </c>
      <c r="D14" s="20">
        <v>42046</v>
      </c>
      <c r="E14" s="20">
        <v>42047</v>
      </c>
      <c r="F14" s="32">
        <v>52503</v>
      </c>
      <c r="G14" s="22">
        <v>19000</v>
      </c>
      <c r="H14" s="22"/>
      <c r="I14" s="22"/>
      <c r="J14" s="22"/>
      <c r="K14" s="22">
        <v>19000</v>
      </c>
      <c r="L14" s="22"/>
      <c r="M14" s="22"/>
      <c r="N14" s="23">
        <f>G14+I14</f>
        <v>19000</v>
      </c>
    </row>
    <row r="15" spans="1:14" x14ac:dyDescent="0.25">
      <c r="A15" s="27"/>
      <c r="B15" s="33" t="s">
        <v>228</v>
      </c>
      <c r="C15" s="19" t="s">
        <v>229</v>
      </c>
      <c r="D15" s="20">
        <v>42046</v>
      </c>
      <c r="E15" s="20">
        <v>42047</v>
      </c>
      <c r="F15" s="32">
        <v>52504</v>
      </c>
      <c r="G15" s="22">
        <v>66690</v>
      </c>
      <c r="H15" s="22"/>
      <c r="I15" s="22"/>
      <c r="J15" s="22"/>
      <c r="K15" s="22"/>
      <c r="L15" s="22"/>
      <c r="M15" s="22">
        <v>66690</v>
      </c>
      <c r="N15" s="23">
        <f t="shared" si="0"/>
        <v>66690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628897.39999999991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628897.39999999991</v>
      </c>
      <c r="H28" s="42"/>
      <c r="I28" s="23">
        <f>SUM(I6:I27)</f>
        <v>0</v>
      </c>
      <c r="J28" s="23">
        <f>SUM(J6:J27)</f>
        <v>0</v>
      </c>
      <c r="K28" s="23">
        <f>SUM(K6:K27)</f>
        <v>220095.4</v>
      </c>
      <c r="L28" s="23">
        <f>SUM(L6:L27)</f>
        <v>76000</v>
      </c>
      <c r="M28" s="23">
        <f>SUM(M6:M27)</f>
        <v>332802</v>
      </c>
      <c r="N28" s="23">
        <f>G28+I28</f>
        <v>628897.39999999991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 t="s">
        <v>219</v>
      </c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70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70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0</v>
      </c>
      <c r="D34" s="1"/>
      <c r="E34" s="1"/>
      <c r="F34" s="70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0</v>
      </c>
      <c r="D35" s="1"/>
      <c r="E35" s="1"/>
      <c r="F35" s="70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B3:C3"/>
    <mergeCell ref="D3:G3"/>
    <mergeCell ref="H4:I4"/>
    <mergeCell ref="A28:B28"/>
    <mergeCell ref="A30:B30"/>
    <mergeCell ref="E30:F30"/>
    <mergeCell ref="G30:N30"/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22" sqref="C2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9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200</v>
      </c>
      <c r="E3" s="156"/>
      <c r="F3" s="156"/>
      <c r="G3" s="145"/>
      <c r="H3" s="5"/>
      <c r="I3" s="1"/>
      <c r="J3" s="11"/>
      <c r="K3" s="12" t="s">
        <v>4</v>
      </c>
      <c r="L3" s="13">
        <v>42045</v>
      </c>
      <c r="M3" s="14"/>
      <c r="N3" s="15" t="s">
        <v>48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201</v>
      </c>
      <c r="C6" s="19" t="s">
        <v>54</v>
      </c>
      <c r="D6" s="20">
        <v>42045</v>
      </c>
      <c r="E6" s="20">
        <v>42046</v>
      </c>
      <c r="F6" s="30">
        <v>52485</v>
      </c>
      <c r="G6" s="22">
        <v>19000</v>
      </c>
      <c r="H6" s="22"/>
      <c r="I6" s="22"/>
      <c r="J6" s="22"/>
      <c r="K6" s="22">
        <v>19000</v>
      </c>
      <c r="L6" s="22"/>
      <c r="M6" s="22"/>
      <c r="N6" s="23">
        <f t="shared" ref="N6:N26" si="0">G6+I6</f>
        <v>19000</v>
      </c>
    </row>
    <row r="7" spans="1:14" x14ac:dyDescent="0.25">
      <c r="A7" s="27"/>
      <c r="B7" s="18" t="s">
        <v>202</v>
      </c>
      <c r="C7" s="19" t="s">
        <v>83</v>
      </c>
      <c r="D7" s="20">
        <v>42045</v>
      </c>
      <c r="E7" s="20">
        <v>42046</v>
      </c>
      <c r="F7" s="30">
        <v>52486</v>
      </c>
      <c r="G7" s="22"/>
      <c r="H7" s="22" t="s">
        <v>203</v>
      </c>
      <c r="I7" s="22">
        <v>8100</v>
      </c>
      <c r="J7" s="22"/>
      <c r="K7" s="22">
        <v>8100</v>
      </c>
      <c r="L7" s="22"/>
      <c r="M7" s="22"/>
      <c r="N7" s="23">
        <f t="shared" si="0"/>
        <v>8100</v>
      </c>
    </row>
    <row r="8" spans="1:14" x14ac:dyDescent="0.25">
      <c r="A8" s="27"/>
      <c r="B8" s="29" t="s">
        <v>204</v>
      </c>
      <c r="C8" s="19" t="s">
        <v>54</v>
      </c>
      <c r="D8" s="20">
        <v>42045</v>
      </c>
      <c r="E8" s="20">
        <v>42046</v>
      </c>
      <c r="F8" s="30">
        <v>52487</v>
      </c>
      <c r="G8" s="22">
        <v>22000</v>
      </c>
      <c r="H8" s="22"/>
      <c r="I8" s="22"/>
      <c r="J8" s="22"/>
      <c r="K8" s="22">
        <v>22000</v>
      </c>
      <c r="L8" s="22"/>
      <c r="M8" s="22"/>
      <c r="N8" s="23">
        <f t="shared" si="0"/>
        <v>22000</v>
      </c>
    </row>
    <row r="9" spans="1:14" x14ac:dyDescent="0.25">
      <c r="A9" s="27"/>
      <c r="B9" s="29" t="s">
        <v>205</v>
      </c>
      <c r="C9" s="19" t="s">
        <v>50</v>
      </c>
      <c r="D9" s="20"/>
      <c r="E9" s="20"/>
      <c r="F9" s="26">
        <v>52488</v>
      </c>
      <c r="G9" s="22"/>
      <c r="H9" s="22" t="s">
        <v>206</v>
      </c>
      <c r="I9" s="22">
        <v>36180</v>
      </c>
      <c r="J9" s="22"/>
      <c r="K9" s="22">
        <v>36180</v>
      </c>
      <c r="L9" s="22"/>
      <c r="M9" s="22"/>
      <c r="N9" s="23">
        <f t="shared" si="0"/>
        <v>36180</v>
      </c>
    </row>
    <row r="10" spans="1:14" x14ac:dyDescent="0.25">
      <c r="A10" s="27"/>
      <c r="B10" s="18" t="s">
        <v>207</v>
      </c>
      <c r="C10" s="19" t="s">
        <v>54</v>
      </c>
      <c r="D10" s="20">
        <v>42045</v>
      </c>
      <c r="E10" s="20">
        <v>42046</v>
      </c>
      <c r="F10" s="32">
        <v>52489</v>
      </c>
      <c r="G10" s="22">
        <v>19469.03</v>
      </c>
      <c r="H10" s="22"/>
      <c r="I10" s="22"/>
      <c r="J10" s="22"/>
      <c r="K10" s="22">
        <v>19469.03</v>
      </c>
      <c r="L10" s="22"/>
      <c r="M10" s="22"/>
      <c r="N10" s="23">
        <f t="shared" si="0"/>
        <v>19469.03</v>
      </c>
    </row>
    <row r="11" spans="1:14" x14ac:dyDescent="0.25">
      <c r="A11" s="27"/>
      <c r="B11" s="29" t="s">
        <v>208</v>
      </c>
      <c r="C11" s="19" t="s">
        <v>50</v>
      </c>
      <c r="D11" s="20">
        <v>42045</v>
      </c>
      <c r="E11" s="20">
        <v>42046</v>
      </c>
      <c r="F11" s="30">
        <v>52490</v>
      </c>
      <c r="G11" s="22">
        <v>21600</v>
      </c>
      <c r="H11" s="22"/>
      <c r="I11" s="22"/>
      <c r="J11" s="22"/>
      <c r="K11" s="22">
        <v>21600</v>
      </c>
      <c r="L11" s="22"/>
      <c r="M11" s="22"/>
      <c r="N11" s="23">
        <f>G11+I11</f>
        <v>21600</v>
      </c>
    </row>
    <row r="12" spans="1:14" x14ac:dyDescent="0.25">
      <c r="A12" s="27"/>
      <c r="B12" s="18" t="s">
        <v>209</v>
      </c>
      <c r="C12" s="19" t="s">
        <v>50</v>
      </c>
      <c r="D12" s="20"/>
      <c r="E12" s="20"/>
      <c r="F12" s="26">
        <v>52491</v>
      </c>
      <c r="G12" s="22"/>
      <c r="H12" s="22" t="s">
        <v>210</v>
      </c>
      <c r="I12" s="22">
        <v>27000</v>
      </c>
      <c r="J12" s="22"/>
      <c r="K12" s="22">
        <v>27000</v>
      </c>
      <c r="L12" s="22"/>
      <c r="M12" s="22"/>
      <c r="N12" s="23">
        <f>G12+I12</f>
        <v>27000</v>
      </c>
    </row>
    <row r="13" spans="1:14" x14ac:dyDescent="0.25">
      <c r="A13" s="27"/>
      <c r="B13" s="18" t="s">
        <v>211</v>
      </c>
      <c r="C13" s="28" t="s">
        <v>50</v>
      </c>
      <c r="D13" s="20"/>
      <c r="E13" s="20"/>
      <c r="F13" s="26">
        <v>52492</v>
      </c>
      <c r="G13" s="22"/>
      <c r="H13" s="22" t="s">
        <v>212</v>
      </c>
      <c r="I13" s="22">
        <v>208440</v>
      </c>
      <c r="J13" s="31"/>
      <c r="K13" s="22">
        <v>208440</v>
      </c>
      <c r="L13" s="22"/>
      <c r="M13" s="22"/>
      <c r="N13" s="23">
        <f t="shared" si="0"/>
        <v>208440</v>
      </c>
    </row>
    <row r="14" spans="1:14" x14ac:dyDescent="0.25">
      <c r="A14" s="27"/>
      <c r="B14" s="18" t="s">
        <v>213</v>
      </c>
      <c r="C14" s="19" t="s">
        <v>83</v>
      </c>
      <c r="D14" s="20"/>
      <c r="E14" s="20"/>
      <c r="F14" s="32">
        <v>52493</v>
      </c>
      <c r="G14" s="22"/>
      <c r="H14" s="22" t="s">
        <v>39</v>
      </c>
      <c r="I14" s="22">
        <v>3800</v>
      </c>
      <c r="J14" s="22">
        <v>3800</v>
      </c>
      <c r="K14" s="22"/>
      <c r="L14" s="22"/>
      <c r="M14" s="22"/>
      <c r="N14" s="23">
        <f>G14+I14</f>
        <v>3800</v>
      </c>
    </row>
    <row r="15" spans="1:14" x14ac:dyDescent="0.25">
      <c r="A15" s="27"/>
      <c r="B15" s="33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365589.03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82069.03</v>
      </c>
      <c r="H28" s="42"/>
      <c r="I28" s="23">
        <f>SUM(I6:I27)</f>
        <v>283520</v>
      </c>
      <c r="J28" s="23">
        <f>SUM(J6:J27)</f>
        <v>3800</v>
      </c>
      <c r="K28" s="23">
        <f>SUM(K6:K27)</f>
        <v>361789.03</v>
      </c>
      <c r="L28" s="23">
        <f>SUM(L6:L27)</f>
        <v>0</v>
      </c>
      <c r="M28" s="23">
        <f>SUM(M6:M27)</f>
        <v>0</v>
      </c>
      <c r="N28" s="23">
        <f>G28+I28</f>
        <v>365589.03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/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0</v>
      </c>
      <c r="D32" s="1"/>
      <c r="E32" s="1"/>
      <c r="F32" s="69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0</v>
      </c>
      <c r="D33" s="1"/>
      <c r="E33" s="1"/>
      <c r="F33" s="69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3800</v>
      </c>
      <c r="D34" s="1"/>
      <c r="E34" s="1"/>
      <c r="F34" s="69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3800</v>
      </c>
      <c r="D35" s="1"/>
      <c r="E35" s="1"/>
      <c r="F35" s="69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  <mergeCell ref="B3:C3"/>
    <mergeCell ref="D3:G3"/>
    <mergeCell ref="H4:I4"/>
    <mergeCell ref="A28:B28"/>
    <mergeCell ref="A30:B30"/>
    <mergeCell ref="E30:F30"/>
    <mergeCell ref="G30:N30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B1" workbookViewId="0">
      <selection activeCell="B26" sqref="B2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8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104</v>
      </c>
      <c r="E3" s="156"/>
      <c r="F3" s="156"/>
      <c r="G3" s="145"/>
      <c r="H3" s="5"/>
      <c r="I3" s="1"/>
      <c r="J3" s="11"/>
      <c r="K3" s="12" t="s">
        <v>4</v>
      </c>
      <c r="L3" s="13">
        <v>42045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186</v>
      </c>
      <c r="C6" s="19" t="s">
        <v>98</v>
      </c>
      <c r="D6" s="20">
        <v>42044</v>
      </c>
      <c r="E6" s="20">
        <v>42045</v>
      </c>
      <c r="F6" s="30">
        <v>52472</v>
      </c>
      <c r="G6" s="22">
        <v>19000</v>
      </c>
      <c r="H6" s="22"/>
      <c r="I6" s="22"/>
      <c r="J6" s="22"/>
      <c r="K6" s="22"/>
      <c r="L6" s="22">
        <v>19000</v>
      </c>
      <c r="M6" s="22"/>
      <c r="N6" s="23">
        <f t="shared" ref="N6:N26" si="0">G6+I6</f>
        <v>19000</v>
      </c>
    </row>
    <row r="7" spans="1:14" x14ac:dyDescent="0.25">
      <c r="A7" s="27"/>
      <c r="B7" s="18" t="s">
        <v>187</v>
      </c>
      <c r="C7" s="19" t="s">
        <v>41</v>
      </c>
      <c r="D7" s="20">
        <v>42043</v>
      </c>
      <c r="E7" s="20">
        <v>42045</v>
      </c>
      <c r="F7" s="30">
        <v>52473</v>
      </c>
      <c r="G7" s="22">
        <v>61506</v>
      </c>
      <c r="H7" s="22"/>
      <c r="I7" s="22"/>
      <c r="J7" s="22"/>
      <c r="K7" s="22">
        <v>61506</v>
      </c>
      <c r="L7" s="22"/>
      <c r="M7" s="22"/>
      <c r="N7" s="23">
        <f t="shared" si="0"/>
        <v>61506</v>
      </c>
    </row>
    <row r="8" spans="1:14" x14ac:dyDescent="0.25">
      <c r="A8" s="27"/>
      <c r="B8" s="29" t="s">
        <v>188</v>
      </c>
      <c r="C8" s="19" t="s">
        <v>189</v>
      </c>
      <c r="D8" s="20">
        <v>42043</v>
      </c>
      <c r="E8" s="20">
        <v>42045</v>
      </c>
      <c r="F8" s="30">
        <v>52474</v>
      </c>
      <c r="G8" s="22">
        <v>66528</v>
      </c>
      <c r="H8" s="22"/>
      <c r="I8" s="22"/>
      <c r="J8" s="22"/>
      <c r="K8" s="22"/>
      <c r="L8" s="22"/>
      <c r="M8" s="22">
        <v>66528</v>
      </c>
      <c r="N8" s="23">
        <f t="shared" si="0"/>
        <v>66528</v>
      </c>
    </row>
    <row r="9" spans="1:14" x14ac:dyDescent="0.25">
      <c r="A9" s="27"/>
      <c r="B9" s="29" t="s">
        <v>190</v>
      </c>
      <c r="C9" s="19" t="s">
        <v>191</v>
      </c>
      <c r="D9" s="20">
        <v>42043</v>
      </c>
      <c r="E9" s="20">
        <v>42045</v>
      </c>
      <c r="F9" s="26">
        <v>52475</v>
      </c>
      <c r="G9" s="22">
        <v>71280</v>
      </c>
      <c r="H9" s="22"/>
      <c r="I9" s="22"/>
      <c r="J9" s="22"/>
      <c r="K9" s="22"/>
      <c r="L9" s="22"/>
      <c r="M9" s="22">
        <v>71280</v>
      </c>
      <c r="N9" s="23">
        <f t="shared" si="0"/>
        <v>71280</v>
      </c>
    </row>
    <row r="10" spans="1:14" x14ac:dyDescent="0.25">
      <c r="A10" s="27"/>
      <c r="B10" s="18" t="s">
        <v>192</v>
      </c>
      <c r="C10" s="19" t="s">
        <v>193</v>
      </c>
      <c r="D10" s="20">
        <v>42043</v>
      </c>
      <c r="E10" s="20">
        <v>42045</v>
      </c>
      <c r="F10" s="32">
        <v>52476</v>
      </c>
      <c r="G10" s="22">
        <v>173880</v>
      </c>
      <c r="H10" s="22"/>
      <c r="I10" s="22"/>
      <c r="J10" s="22"/>
      <c r="K10" s="22">
        <v>173880</v>
      </c>
      <c r="L10" s="22"/>
      <c r="M10" s="22"/>
      <c r="N10" s="23">
        <f t="shared" si="0"/>
        <v>173880</v>
      </c>
    </row>
    <row r="11" spans="1:14" x14ac:dyDescent="0.25">
      <c r="A11" s="27"/>
      <c r="B11" s="29" t="s">
        <v>192</v>
      </c>
      <c r="C11" s="19" t="s">
        <v>193</v>
      </c>
      <c r="D11" s="20">
        <v>42043</v>
      </c>
      <c r="E11" s="20">
        <v>42045</v>
      </c>
      <c r="F11" s="30">
        <v>52477</v>
      </c>
      <c r="G11" s="22">
        <v>37800</v>
      </c>
      <c r="H11" s="22"/>
      <c r="I11" s="22"/>
      <c r="J11" s="22"/>
      <c r="K11" s="22">
        <v>37800</v>
      </c>
      <c r="L11" s="22"/>
      <c r="M11" s="22"/>
      <c r="N11" s="23">
        <f>G11+I11</f>
        <v>37800</v>
      </c>
    </row>
    <row r="12" spans="1:14" x14ac:dyDescent="0.25">
      <c r="A12" s="27"/>
      <c r="B12" s="18" t="s">
        <v>183</v>
      </c>
      <c r="C12" s="19" t="s">
        <v>31</v>
      </c>
      <c r="D12" s="20"/>
      <c r="E12" s="20"/>
      <c r="F12" s="26">
        <v>52478</v>
      </c>
      <c r="G12" s="22"/>
      <c r="H12" s="22" t="s">
        <v>194</v>
      </c>
      <c r="I12" s="22">
        <v>116640</v>
      </c>
      <c r="J12" s="22"/>
      <c r="K12" s="22">
        <v>116640</v>
      </c>
      <c r="L12" s="22"/>
      <c r="M12" s="22"/>
      <c r="N12" s="23">
        <f>G12+I12</f>
        <v>116640</v>
      </c>
    </row>
    <row r="13" spans="1:14" x14ac:dyDescent="0.25">
      <c r="A13" s="27"/>
      <c r="B13" s="18" t="s">
        <v>171</v>
      </c>
      <c r="C13" s="28" t="s">
        <v>31</v>
      </c>
      <c r="D13" s="20">
        <v>42045</v>
      </c>
      <c r="E13" s="20">
        <v>42046</v>
      </c>
      <c r="F13" s="26">
        <v>52479</v>
      </c>
      <c r="G13" s="22">
        <v>35640</v>
      </c>
      <c r="H13" s="22"/>
      <c r="I13" s="22"/>
      <c r="J13" s="31">
        <v>35640</v>
      </c>
      <c r="K13" s="22"/>
      <c r="L13" s="22"/>
      <c r="M13" s="22"/>
      <c r="N13" s="23">
        <f t="shared" si="0"/>
        <v>35640</v>
      </c>
    </row>
    <row r="14" spans="1:14" x14ac:dyDescent="0.25">
      <c r="A14" s="27"/>
      <c r="B14" s="18" t="s">
        <v>171</v>
      </c>
      <c r="C14" s="19" t="s">
        <v>31</v>
      </c>
      <c r="D14" s="20"/>
      <c r="E14" s="20"/>
      <c r="F14" s="32">
        <v>52480</v>
      </c>
      <c r="G14" s="22"/>
      <c r="H14" s="22" t="s">
        <v>195</v>
      </c>
      <c r="I14" s="22">
        <v>60480</v>
      </c>
      <c r="J14" s="22"/>
      <c r="K14" s="22">
        <v>60480</v>
      </c>
      <c r="L14" s="22"/>
      <c r="M14" s="22"/>
      <c r="N14" s="23">
        <f>G14+I14</f>
        <v>60480</v>
      </c>
    </row>
    <row r="15" spans="1:14" x14ac:dyDescent="0.25">
      <c r="A15" s="27"/>
      <c r="B15" s="33" t="s">
        <v>196</v>
      </c>
      <c r="C15" s="19" t="s">
        <v>197</v>
      </c>
      <c r="D15" s="20">
        <v>42043</v>
      </c>
      <c r="E15" s="20">
        <v>42045</v>
      </c>
      <c r="F15" s="32">
        <v>52481</v>
      </c>
      <c r="G15" s="22">
        <v>132184</v>
      </c>
      <c r="H15" s="22"/>
      <c r="I15" s="22"/>
      <c r="J15" s="22"/>
      <c r="K15" s="22"/>
      <c r="L15" s="22"/>
      <c r="M15" s="22">
        <v>132184</v>
      </c>
      <c r="N15" s="23">
        <f t="shared" si="0"/>
        <v>132184</v>
      </c>
    </row>
    <row r="16" spans="1:14" x14ac:dyDescent="0.25">
      <c r="A16" s="27"/>
      <c r="B16" s="18" t="s">
        <v>146</v>
      </c>
      <c r="C16" s="19" t="s">
        <v>31</v>
      </c>
      <c r="D16" s="20"/>
      <c r="E16" s="20"/>
      <c r="F16" s="32">
        <v>52482</v>
      </c>
      <c r="G16" s="22"/>
      <c r="H16" s="22" t="s">
        <v>39</v>
      </c>
      <c r="I16" s="22">
        <v>5600</v>
      </c>
      <c r="J16" s="22">
        <v>5600</v>
      </c>
      <c r="K16" s="22"/>
      <c r="L16" s="22"/>
      <c r="M16" s="22"/>
      <c r="N16" s="23">
        <f t="shared" si="0"/>
        <v>5600</v>
      </c>
    </row>
    <row r="17" spans="1:14" x14ac:dyDescent="0.25">
      <c r="A17" s="34"/>
      <c r="B17" s="18" t="s">
        <v>199</v>
      </c>
      <c r="C17" s="19" t="s">
        <v>98</v>
      </c>
      <c r="D17" s="20">
        <v>42044</v>
      </c>
      <c r="E17" s="20">
        <v>42045</v>
      </c>
      <c r="F17" s="32">
        <v>52483</v>
      </c>
      <c r="G17" s="22">
        <v>19000</v>
      </c>
      <c r="H17" s="22"/>
      <c r="I17" s="22"/>
      <c r="J17" s="22"/>
      <c r="K17" s="22">
        <v>19000</v>
      </c>
      <c r="L17" s="22"/>
      <c r="M17" s="22"/>
      <c r="N17" s="23">
        <f t="shared" si="0"/>
        <v>19000</v>
      </c>
    </row>
    <row r="18" spans="1:14" x14ac:dyDescent="0.25">
      <c r="A18" s="34"/>
      <c r="B18" s="18" t="s">
        <v>199</v>
      </c>
      <c r="C18" s="19" t="s">
        <v>98</v>
      </c>
      <c r="D18" s="20">
        <v>42044</v>
      </c>
      <c r="E18" s="20">
        <v>42045</v>
      </c>
      <c r="F18" s="32">
        <v>52484</v>
      </c>
      <c r="G18" s="22">
        <v>19000</v>
      </c>
      <c r="H18" s="22"/>
      <c r="I18" s="22"/>
      <c r="J18" s="22">
        <v>19000</v>
      </c>
      <c r="K18" s="22"/>
      <c r="L18" s="22"/>
      <c r="M18" s="22"/>
      <c r="N18" s="23">
        <f>G18+I18</f>
        <v>19000</v>
      </c>
    </row>
    <row r="19" spans="1:14" x14ac:dyDescent="0.25">
      <c r="A19" s="34"/>
      <c r="B19" s="18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7"/>
      <c r="B27" s="5"/>
      <c r="C27" s="1" t="s">
        <v>21</v>
      </c>
      <c r="D27" s="38"/>
      <c r="E27" s="38"/>
      <c r="F27" s="39"/>
      <c r="G27" s="23"/>
      <c r="H27" s="23"/>
      <c r="I27" s="23"/>
      <c r="J27" s="23"/>
      <c r="K27" s="23"/>
      <c r="L27" s="23"/>
      <c r="M27" s="23"/>
      <c r="N27" s="23">
        <f>SUM(N6:N26)</f>
        <v>818538</v>
      </c>
    </row>
    <row r="28" spans="1:14" x14ac:dyDescent="0.25">
      <c r="A28" s="144" t="s">
        <v>22</v>
      </c>
      <c r="B28" s="145"/>
      <c r="C28" s="40"/>
      <c r="D28" s="40"/>
      <c r="E28" s="40"/>
      <c r="F28" s="41"/>
      <c r="G28" s="23">
        <f>SUM(G6:G27)</f>
        <v>635818</v>
      </c>
      <c r="H28" s="42"/>
      <c r="I28" s="23">
        <f>SUM(I6:I27)</f>
        <v>182720</v>
      </c>
      <c r="J28" s="23">
        <f>SUM(J6:J27)</f>
        <v>60240</v>
      </c>
      <c r="K28" s="23">
        <f>SUM(K6:K27)</f>
        <v>469306</v>
      </c>
      <c r="L28" s="23">
        <f>SUM(L6:L27)</f>
        <v>19000</v>
      </c>
      <c r="M28" s="23">
        <f>SUM(M6:M27)</f>
        <v>269992</v>
      </c>
      <c r="N28" s="23">
        <f>G28+I28</f>
        <v>818538</v>
      </c>
    </row>
    <row r="29" spans="1:14" x14ac:dyDescent="0.25">
      <c r="A29" s="1"/>
      <c r="B29" s="1"/>
      <c r="C29" s="1"/>
      <c r="D29" s="38"/>
      <c r="E29" s="1"/>
      <c r="F29" s="1"/>
      <c r="G29" s="8"/>
      <c r="H29" s="43" t="s">
        <v>23</v>
      </c>
      <c r="I29" s="44"/>
      <c r="J29" s="45"/>
      <c r="K29" s="46"/>
      <c r="L29" s="40"/>
      <c r="M29" s="45"/>
      <c r="N29" s="8"/>
    </row>
    <row r="30" spans="1:14" x14ac:dyDescent="0.25">
      <c r="A30" s="144" t="s">
        <v>24</v>
      </c>
      <c r="B30" s="145"/>
      <c r="C30" s="1"/>
      <c r="D30" s="38"/>
      <c r="E30" s="152" t="s">
        <v>25</v>
      </c>
      <c r="F30" s="157"/>
      <c r="G30" s="158" t="s">
        <v>198</v>
      </c>
      <c r="H30" s="159"/>
      <c r="I30" s="159"/>
      <c r="J30" s="159"/>
      <c r="K30" s="159"/>
      <c r="L30" s="159"/>
      <c r="M30" s="159"/>
      <c r="N30" s="160"/>
    </row>
    <row r="31" spans="1:14" x14ac:dyDescent="0.25">
      <c r="A31" s="144" t="s">
        <v>26</v>
      </c>
      <c r="B31" s="145"/>
      <c r="C31" s="47"/>
      <c r="D31" s="1"/>
      <c r="E31" s="152">
        <v>540</v>
      </c>
      <c r="F31" s="153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44" t="s">
        <v>27</v>
      </c>
      <c r="B32" s="145"/>
      <c r="C32" s="48">
        <v>16</v>
      </c>
      <c r="D32" s="1"/>
      <c r="E32" s="1"/>
      <c r="F32" s="68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54"/>
      <c r="B33" s="155"/>
      <c r="C33" s="23">
        <f>E31*C32</f>
        <v>8640</v>
      </c>
      <c r="D33" s="1"/>
      <c r="E33" s="1"/>
      <c r="F33" s="68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28</v>
      </c>
      <c r="B34" s="145"/>
      <c r="C34" s="23">
        <v>51600</v>
      </c>
      <c r="D34" s="1"/>
      <c r="E34" s="1"/>
      <c r="F34" s="68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44" t="s">
        <v>19</v>
      </c>
      <c r="B35" s="145"/>
      <c r="C35" s="23">
        <f>C33+C34</f>
        <v>60240</v>
      </c>
      <c r="D35" s="1"/>
      <c r="E35" s="1"/>
      <c r="F35" s="68"/>
      <c r="G35" s="149" t="s">
        <v>0</v>
      </c>
      <c r="H35" s="150"/>
      <c r="I35" s="150"/>
      <c r="J35" s="150"/>
      <c r="K35" s="150"/>
      <c r="L35" s="150"/>
      <c r="M35" s="150"/>
      <c r="N35" s="151"/>
    </row>
    <row r="36" spans="1:14" x14ac:dyDescent="0.25">
      <c r="C36" s="50"/>
    </row>
    <row r="38" spans="1:14" x14ac:dyDescent="0.25">
      <c r="C38" s="51"/>
    </row>
  </sheetData>
  <mergeCells count="18"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  <mergeCell ref="B3:C3"/>
    <mergeCell ref="D3:G3"/>
    <mergeCell ref="H4:I4"/>
    <mergeCell ref="A28:B28"/>
    <mergeCell ref="A30:B30"/>
    <mergeCell ref="E30:F30"/>
    <mergeCell ref="G30:N30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C37" sqref="C3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7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40</v>
      </c>
      <c r="E3" s="156"/>
      <c r="F3" s="156"/>
      <c r="G3" s="145"/>
      <c r="H3" s="5"/>
      <c r="I3" s="1"/>
      <c r="J3" s="11"/>
      <c r="K3" s="12" t="s">
        <v>4</v>
      </c>
      <c r="L3" s="13">
        <v>42044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180</v>
      </c>
      <c r="C6" s="19" t="s">
        <v>31</v>
      </c>
      <c r="D6" s="20">
        <v>42044</v>
      </c>
      <c r="E6" s="20">
        <v>42045</v>
      </c>
      <c r="F6" s="30">
        <v>52464</v>
      </c>
      <c r="G6" s="22">
        <v>37800</v>
      </c>
      <c r="H6" s="22"/>
      <c r="I6" s="22"/>
      <c r="J6" s="22"/>
      <c r="K6" s="22">
        <v>37800</v>
      </c>
      <c r="L6" s="22"/>
      <c r="M6" s="22"/>
      <c r="N6" s="23">
        <f>G6+I6</f>
        <v>37800</v>
      </c>
    </row>
    <row r="7" spans="1:14" x14ac:dyDescent="0.25">
      <c r="A7" s="24"/>
      <c r="B7" s="18" t="s">
        <v>181</v>
      </c>
      <c r="C7" s="19" t="s">
        <v>31</v>
      </c>
      <c r="D7" s="20">
        <v>42044</v>
      </c>
      <c r="E7" s="20">
        <v>42046</v>
      </c>
      <c r="F7" s="30">
        <v>52465</v>
      </c>
      <c r="G7" s="22">
        <v>75600</v>
      </c>
      <c r="H7" s="22"/>
      <c r="I7" s="22"/>
      <c r="J7" s="22"/>
      <c r="K7" s="22">
        <v>75600</v>
      </c>
      <c r="L7" s="22"/>
      <c r="M7" s="22"/>
      <c r="N7" s="23">
        <f t="shared" ref="N7:N28" si="0">G7+I7</f>
        <v>75600</v>
      </c>
    </row>
    <row r="8" spans="1:14" x14ac:dyDescent="0.25">
      <c r="A8" s="27"/>
      <c r="B8" s="18" t="s">
        <v>185</v>
      </c>
      <c r="C8" s="19" t="s">
        <v>98</v>
      </c>
      <c r="D8" s="20">
        <v>42044</v>
      </c>
      <c r="E8" s="20">
        <v>42045</v>
      </c>
      <c r="F8" s="30">
        <v>52466</v>
      </c>
      <c r="G8" s="22">
        <v>19000</v>
      </c>
      <c r="H8" s="22"/>
      <c r="I8" s="22"/>
      <c r="J8" s="22"/>
      <c r="K8" s="22">
        <v>19000</v>
      </c>
      <c r="L8" s="22"/>
      <c r="M8" s="22"/>
      <c r="N8" s="23">
        <f t="shared" si="0"/>
        <v>19000</v>
      </c>
    </row>
    <row r="9" spans="1:14" x14ac:dyDescent="0.25">
      <c r="A9" s="27"/>
      <c r="B9" s="18" t="s">
        <v>171</v>
      </c>
      <c r="C9" s="19" t="s">
        <v>31</v>
      </c>
      <c r="D9" s="20"/>
      <c r="E9" s="20"/>
      <c r="F9" s="30">
        <v>52467</v>
      </c>
      <c r="G9" s="22"/>
      <c r="H9" s="22" t="s">
        <v>182</v>
      </c>
      <c r="I9" s="22">
        <v>48600</v>
      </c>
      <c r="J9" s="22">
        <v>48600</v>
      </c>
      <c r="K9" s="22"/>
      <c r="L9" s="22"/>
      <c r="M9" s="22"/>
      <c r="N9" s="23">
        <f t="shared" si="0"/>
        <v>48600</v>
      </c>
    </row>
    <row r="10" spans="1:14" x14ac:dyDescent="0.25">
      <c r="A10" s="27"/>
      <c r="B10" s="29" t="s">
        <v>183</v>
      </c>
      <c r="C10" s="19" t="s">
        <v>31</v>
      </c>
      <c r="D10" s="20"/>
      <c r="E10" s="20"/>
      <c r="F10" s="30">
        <v>52468</v>
      </c>
      <c r="G10" s="22"/>
      <c r="H10" s="22" t="s">
        <v>184</v>
      </c>
      <c r="I10" s="22">
        <v>52542</v>
      </c>
      <c r="J10" s="22"/>
      <c r="K10" s="22">
        <v>52542</v>
      </c>
      <c r="L10" s="22"/>
      <c r="M10" s="22"/>
      <c r="N10" s="23">
        <f t="shared" si="0"/>
        <v>52542</v>
      </c>
    </row>
    <row r="11" spans="1:14" x14ac:dyDescent="0.25">
      <c r="A11" s="27"/>
      <c r="B11" s="29" t="s">
        <v>104</v>
      </c>
      <c r="C11" s="19" t="s">
        <v>39</v>
      </c>
      <c r="D11" s="20"/>
      <c r="E11" s="20"/>
      <c r="F11" s="26">
        <v>52469</v>
      </c>
      <c r="G11" s="22"/>
      <c r="H11" s="22"/>
      <c r="I11" s="22">
        <v>4600</v>
      </c>
      <c r="J11" s="22">
        <v>4600</v>
      </c>
      <c r="K11" s="22"/>
      <c r="L11" s="22"/>
      <c r="M11" s="22"/>
      <c r="N11" s="23">
        <f t="shared" si="0"/>
        <v>4600</v>
      </c>
    </row>
    <row r="12" spans="1:14" x14ac:dyDescent="0.25">
      <c r="A12" s="27"/>
      <c r="B12" s="18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19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19"/>
      <c r="D14" s="20"/>
      <c r="E14" s="20"/>
      <c r="F14" s="26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6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238142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132400</v>
      </c>
      <c r="H30" s="42"/>
      <c r="I30" s="23">
        <f>SUM(I6:I29)</f>
        <v>105742</v>
      </c>
      <c r="J30" s="23">
        <f>SUM(J6:J29)</f>
        <v>53200</v>
      </c>
      <c r="K30" s="23">
        <f>SUM(K6:K29)</f>
        <v>184942</v>
      </c>
      <c r="L30" s="23">
        <f>SUM(L6:L29)</f>
        <v>0</v>
      </c>
      <c r="M30" s="23">
        <f>SUM(M6:M29)</f>
        <v>0</v>
      </c>
      <c r="N30" s="23">
        <f>G30+I30</f>
        <v>238142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/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0</v>
      </c>
      <c r="D34" s="1"/>
      <c r="E34" s="1"/>
      <c r="F34" s="67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0</v>
      </c>
      <c r="D35" s="1"/>
      <c r="E35" s="1"/>
      <c r="F35" s="67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53200</v>
      </c>
      <c r="D36" s="1"/>
      <c r="E36" s="1"/>
      <c r="F36" s="67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53200</v>
      </c>
      <c r="D37" s="1"/>
      <c r="E37" s="1"/>
      <c r="F37" s="67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41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71</v>
      </c>
      <c r="E3" s="156"/>
      <c r="F3" s="156"/>
      <c r="G3" s="145"/>
      <c r="H3" s="5"/>
      <c r="I3" s="1"/>
      <c r="J3" s="11"/>
      <c r="K3" s="12" t="s">
        <v>4</v>
      </c>
      <c r="L3" s="13">
        <v>42062</v>
      </c>
      <c r="M3" s="14"/>
      <c r="N3" s="15" t="s">
        <v>72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469</v>
      </c>
      <c r="C6" s="19" t="s">
        <v>54</v>
      </c>
      <c r="D6" s="20">
        <v>42061</v>
      </c>
      <c r="E6" s="20">
        <v>42062</v>
      </c>
      <c r="F6" s="30">
        <v>52692</v>
      </c>
      <c r="G6" s="22">
        <v>24000</v>
      </c>
      <c r="H6" s="22"/>
      <c r="I6" s="22"/>
      <c r="J6" s="22"/>
      <c r="K6" s="22">
        <v>24000</v>
      </c>
      <c r="L6" s="22"/>
      <c r="M6" s="22"/>
      <c r="N6" s="23">
        <f t="shared" ref="N6:N25" si="0">G6+I6</f>
        <v>24000</v>
      </c>
    </row>
    <row r="7" spans="1:14" x14ac:dyDescent="0.25">
      <c r="A7" s="27"/>
      <c r="B7" s="18" t="s">
        <v>470</v>
      </c>
      <c r="C7" s="19" t="s">
        <v>54</v>
      </c>
      <c r="D7" s="20">
        <v>42061</v>
      </c>
      <c r="E7" s="20">
        <v>42062</v>
      </c>
      <c r="F7" s="30">
        <v>52693</v>
      </c>
      <c r="G7" s="22">
        <v>19000</v>
      </c>
      <c r="H7" s="22"/>
      <c r="I7" s="22"/>
      <c r="J7" s="22"/>
      <c r="K7" s="22">
        <v>19000</v>
      </c>
      <c r="L7" s="22"/>
      <c r="M7" s="22"/>
      <c r="N7" s="23">
        <f t="shared" si="0"/>
        <v>19000</v>
      </c>
    </row>
    <row r="8" spans="1:14" x14ac:dyDescent="0.25">
      <c r="A8" s="27"/>
      <c r="B8" s="29" t="s">
        <v>471</v>
      </c>
      <c r="C8" s="19" t="s">
        <v>31</v>
      </c>
      <c r="D8" s="20">
        <v>42062</v>
      </c>
      <c r="E8" s="20">
        <v>42063</v>
      </c>
      <c r="F8" s="30">
        <v>52694</v>
      </c>
      <c r="G8" s="22">
        <v>47520</v>
      </c>
      <c r="H8" s="22"/>
      <c r="I8" s="22"/>
      <c r="J8" s="22"/>
      <c r="K8" s="22">
        <v>47520</v>
      </c>
      <c r="L8" s="22"/>
      <c r="M8" s="22"/>
      <c r="N8" s="23">
        <f t="shared" si="0"/>
        <v>47520</v>
      </c>
    </row>
    <row r="9" spans="1:14" x14ac:dyDescent="0.25">
      <c r="A9" s="27"/>
      <c r="B9" s="29" t="s">
        <v>466</v>
      </c>
      <c r="C9" s="19" t="s">
        <v>472</v>
      </c>
      <c r="D9" s="20">
        <v>42061</v>
      </c>
      <c r="E9" s="20">
        <v>42062</v>
      </c>
      <c r="F9" s="30">
        <v>52695</v>
      </c>
      <c r="G9" s="22">
        <v>38934</v>
      </c>
      <c r="H9" s="22"/>
      <c r="I9" s="22"/>
      <c r="J9" s="22"/>
      <c r="K9" s="22"/>
      <c r="L9" s="22">
        <v>38934</v>
      </c>
      <c r="M9" s="22"/>
      <c r="N9" s="23">
        <f t="shared" si="0"/>
        <v>38934</v>
      </c>
    </row>
    <row r="10" spans="1:14" x14ac:dyDescent="0.25">
      <c r="A10" s="27"/>
      <c r="B10" s="29" t="s">
        <v>71</v>
      </c>
      <c r="C10" s="19" t="s">
        <v>83</v>
      </c>
      <c r="D10" s="20"/>
      <c r="E10" s="20"/>
      <c r="F10" s="30">
        <v>52696</v>
      </c>
      <c r="G10" s="22"/>
      <c r="H10" s="22" t="s">
        <v>39</v>
      </c>
      <c r="I10" s="22">
        <v>3400</v>
      </c>
      <c r="J10" s="22">
        <v>3400</v>
      </c>
      <c r="K10" s="22"/>
      <c r="L10" s="22"/>
      <c r="M10" s="22"/>
      <c r="N10" s="23">
        <f>G10+I10</f>
        <v>3400</v>
      </c>
    </row>
    <row r="11" spans="1:14" x14ac:dyDescent="0.25">
      <c r="A11" s="27"/>
      <c r="B11" s="18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28"/>
      <c r="D12" s="20"/>
      <c r="E12" s="20"/>
      <c r="F12" s="26"/>
      <c r="G12" s="22"/>
      <c r="H12" s="22"/>
      <c r="I12" s="22"/>
      <c r="J12" s="31"/>
      <c r="K12" s="22"/>
      <c r="L12" s="22"/>
      <c r="M12" s="22"/>
      <c r="N12" s="23">
        <f t="shared" si="0"/>
        <v>0</v>
      </c>
    </row>
    <row r="13" spans="1:14" x14ac:dyDescent="0.25">
      <c r="A13" s="27"/>
      <c r="B13" s="18"/>
      <c r="C13" s="19"/>
      <c r="D13" s="20"/>
      <c r="E13" s="20"/>
      <c r="F13" s="32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33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 t="shared" si="0"/>
        <v>0</v>
      </c>
    </row>
    <row r="15" spans="1:14" x14ac:dyDescent="0.25">
      <c r="A15" s="27"/>
      <c r="B15" s="18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34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>G17+I17</f>
        <v>0</v>
      </c>
    </row>
    <row r="18" spans="1:14" x14ac:dyDescent="0.25">
      <c r="A18" s="34"/>
      <c r="B18" s="18"/>
      <c r="C18" s="2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3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6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 t="shared" si="0"/>
        <v>0</v>
      </c>
    </row>
    <row r="26" spans="1:14" x14ac:dyDescent="0.25">
      <c r="A26" s="37"/>
      <c r="B26" s="5"/>
      <c r="C26" s="1" t="s">
        <v>21</v>
      </c>
      <c r="D26" s="38"/>
      <c r="E26" s="38"/>
      <c r="F26" s="39"/>
      <c r="G26" s="23"/>
      <c r="H26" s="23"/>
      <c r="I26" s="23"/>
      <c r="J26" s="23"/>
      <c r="K26" s="23"/>
      <c r="L26" s="23"/>
      <c r="M26" s="23"/>
      <c r="N26" s="23">
        <f>SUM(N6:N25)</f>
        <v>132854</v>
      </c>
    </row>
    <row r="27" spans="1:14" x14ac:dyDescent="0.25">
      <c r="A27" s="144" t="s">
        <v>22</v>
      </c>
      <c r="B27" s="145"/>
      <c r="C27" s="40"/>
      <c r="D27" s="40"/>
      <c r="E27" s="40"/>
      <c r="F27" s="41"/>
      <c r="G27" s="23">
        <f>SUM(G6:G26)</f>
        <v>129454</v>
      </c>
      <c r="H27" s="42"/>
      <c r="I27" s="23">
        <f>SUM(I6:I26)</f>
        <v>3400</v>
      </c>
      <c r="J27" s="23">
        <f>SUM(J6:J26)</f>
        <v>3400</v>
      </c>
      <c r="K27" s="23">
        <f>SUM(K6:K26)</f>
        <v>90520</v>
      </c>
      <c r="L27" s="23">
        <f>SUM(L6:L26)</f>
        <v>38934</v>
      </c>
      <c r="M27" s="23">
        <f>SUM(M6:M26)</f>
        <v>0</v>
      </c>
      <c r="N27" s="23">
        <f>G27+I27</f>
        <v>132854</v>
      </c>
    </row>
    <row r="28" spans="1:14" x14ac:dyDescent="0.25">
      <c r="A28" s="1"/>
      <c r="B28" s="1"/>
      <c r="C28" s="1"/>
      <c r="D28" s="38"/>
      <c r="E28" s="1"/>
      <c r="F28" s="1"/>
      <c r="G28" s="8"/>
      <c r="H28" s="43" t="s">
        <v>23</v>
      </c>
      <c r="I28" s="44"/>
      <c r="J28" s="45"/>
      <c r="K28" s="46"/>
      <c r="L28" s="40"/>
      <c r="M28" s="45"/>
      <c r="N28" s="8"/>
    </row>
    <row r="29" spans="1:14" x14ac:dyDescent="0.25">
      <c r="A29" s="144" t="s">
        <v>24</v>
      </c>
      <c r="B29" s="145"/>
      <c r="C29" s="1"/>
      <c r="D29" s="38"/>
      <c r="E29" s="152" t="s">
        <v>25</v>
      </c>
      <c r="F29" s="157"/>
      <c r="G29" s="158"/>
      <c r="H29" s="159"/>
      <c r="I29" s="159"/>
      <c r="J29" s="159"/>
      <c r="K29" s="159"/>
      <c r="L29" s="159"/>
      <c r="M29" s="159"/>
      <c r="N29" s="160"/>
    </row>
    <row r="30" spans="1:14" x14ac:dyDescent="0.25">
      <c r="A30" s="144" t="s">
        <v>26</v>
      </c>
      <c r="B30" s="145"/>
      <c r="C30" s="47"/>
      <c r="D30" s="1"/>
      <c r="E30" s="152">
        <v>540</v>
      </c>
      <c r="F30" s="153"/>
      <c r="G30" s="146"/>
      <c r="H30" s="147"/>
      <c r="I30" s="147"/>
      <c r="J30" s="147"/>
      <c r="K30" s="147"/>
      <c r="L30" s="147"/>
      <c r="M30" s="147"/>
      <c r="N30" s="148"/>
    </row>
    <row r="31" spans="1:14" x14ac:dyDescent="0.25">
      <c r="A31" s="144" t="s">
        <v>27</v>
      </c>
      <c r="B31" s="145"/>
      <c r="C31" s="48">
        <v>0</v>
      </c>
      <c r="D31" s="1"/>
      <c r="E31" s="1"/>
      <c r="F31" s="141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54"/>
      <c r="B32" s="155"/>
      <c r="C32" s="23">
        <f>E30*C31</f>
        <v>0</v>
      </c>
      <c r="D32" s="1"/>
      <c r="E32" s="1"/>
      <c r="F32" s="141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44" t="s">
        <v>28</v>
      </c>
      <c r="B33" s="145"/>
      <c r="C33" s="23">
        <v>3400</v>
      </c>
      <c r="D33" s="1"/>
      <c r="E33" s="1"/>
      <c r="F33" s="141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19</v>
      </c>
      <c r="B34" s="145"/>
      <c r="C34" s="23">
        <f>C32+C33</f>
        <v>3400</v>
      </c>
      <c r="D34" s="1"/>
      <c r="E34" s="1"/>
      <c r="F34" s="141"/>
      <c r="G34" s="149"/>
      <c r="H34" s="150"/>
      <c r="I34" s="150"/>
      <c r="J34" s="150"/>
      <c r="K34" s="150"/>
      <c r="L34" s="150"/>
      <c r="M34" s="150"/>
      <c r="N34" s="151"/>
    </row>
    <row r="35" spans="1:14" x14ac:dyDescent="0.25">
      <c r="C35" s="50"/>
    </row>
    <row r="37" spans="1:14" x14ac:dyDescent="0.25">
      <c r="C37" s="5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F16" sqref="F1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6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91</v>
      </c>
      <c r="E3" s="156"/>
      <c r="F3" s="156"/>
      <c r="G3" s="145"/>
      <c r="H3" s="5"/>
      <c r="I3" s="1"/>
      <c r="J3" s="11"/>
      <c r="K3" s="12" t="s">
        <v>4</v>
      </c>
      <c r="L3" s="13">
        <v>42044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174</v>
      </c>
      <c r="C6" s="19" t="s">
        <v>175</v>
      </c>
      <c r="D6" s="20">
        <v>42042</v>
      </c>
      <c r="E6" s="20">
        <v>42044</v>
      </c>
      <c r="F6" s="30">
        <v>52459</v>
      </c>
      <c r="G6" s="22">
        <v>71280</v>
      </c>
      <c r="H6" s="22"/>
      <c r="I6" s="22"/>
      <c r="J6" s="22"/>
      <c r="K6" s="22"/>
      <c r="L6" s="22"/>
      <c r="M6" s="22">
        <v>71280</v>
      </c>
      <c r="N6" s="23">
        <f>G6+I6</f>
        <v>71280</v>
      </c>
    </row>
    <row r="7" spans="1:14" x14ac:dyDescent="0.25">
      <c r="A7" s="24"/>
      <c r="B7" s="18" t="s">
        <v>176</v>
      </c>
      <c r="C7" s="19" t="s">
        <v>177</v>
      </c>
      <c r="D7" s="20">
        <v>42043</v>
      </c>
      <c r="E7" s="20">
        <v>42044</v>
      </c>
      <c r="F7" s="30">
        <v>52460</v>
      </c>
      <c r="G7" s="22">
        <v>22000</v>
      </c>
      <c r="H7" s="22"/>
      <c r="I7" s="22"/>
      <c r="J7" s="22"/>
      <c r="K7" s="22"/>
      <c r="L7" s="22"/>
      <c r="M7" s="22">
        <v>22000</v>
      </c>
      <c r="N7" s="23">
        <f t="shared" ref="N7:N28" si="0">G7+I7</f>
        <v>22000</v>
      </c>
    </row>
    <row r="8" spans="1:14" x14ac:dyDescent="0.25">
      <c r="A8" s="27"/>
      <c r="B8" s="18" t="s">
        <v>178</v>
      </c>
      <c r="C8" s="19" t="s">
        <v>41</v>
      </c>
      <c r="D8" s="20">
        <v>42042</v>
      </c>
      <c r="E8" s="20">
        <v>42044</v>
      </c>
      <c r="F8" s="30">
        <v>52461</v>
      </c>
      <c r="G8" s="22">
        <v>98863.2</v>
      </c>
      <c r="H8" s="22"/>
      <c r="I8" s="22"/>
      <c r="J8" s="22"/>
      <c r="K8" s="22">
        <v>98863.2</v>
      </c>
      <c r="L8" s="22"/>
      <c r="M8" s="22"/>
      <c r="N8" s="23">
        <f t="shared" si="0"/>
        <v>98863.2</v>
      </c>
    </row>
    <row r="9" spans="1:14" x14ac:dyDescent="0.25">
      <c r="A9" s="27"/>
      <c r="B9" s="29" t="s">
        <v>171</v>
      </c>
      <c r="C9" s="19" t="s">
        <v>31</v>
      </c>
      <c r="D9" s="20"/>
      <c r="E9" s="20"/>
      <c r="F9" s="30">
        <v>52462</v>
      </c>
      <c r="G9" s="22"/>
      <c r="H9" s="22" t="s">
        <v>179</v>
      </c>
      <c r="I9" s="22">
        <v>97200</v>
      </c>
      <c r="J9" s="22"/>
      <c r="K9" s="22">
        <v>97200</v>
      </c>
      <c r="L9" s="22"/>
      <c r="M9" s="22"/>
      <c r="N9" s="23">
        <f t="shared" si="0"/>
        <v>97200</v>
      </c>
    </row>
    <row r="10" spans="1:14" x14ac:dyDescent="0.25">
      <c r="A10" s="27"/>
      <c r="B10" s="29" t="s">
        <v>171</v>
      </c>
      <c r="C10" s="19" t="s">
        <v>31</v>
      </c>
      <c r="D10" s="20">
        <v>42044</v>
      </c>
      <c r="E10" s="20">
        <v>42045</v>
      </c>
      <c r="F10" s="26">
        <v>52463</v>
      </c>
      <c r="G10" s="22">
        <v>35640</v>
      </c>
      <c r="H10" s="22"/>
      <c r="I10" s="22"/>
      <c r="J10" s="22"/>
      <c r="K10" s="22">
        <v>35640</v>
      </c>
      <c r="L10" s="22"/>
      <c r="M10" s="22"/>
      <c r="N10" s="23">
        <f t="shared" si="0"/>
        <v>35640</v>
      </c>
    </row>
    <row r="11" spans="1:14" x14ac:dyDescent="0.25">
      <c r="A11" s="27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19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19"/>
      <c r="D14" s="20"/>
      <c r="E14" s="20"/>
      <c r="F14" s="26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6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324983.2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227783.2</v>
      </c>
      <c r="H30" s="42"/>
      <c r="I30" s="23">
        <f>SUM(I6:I29)</f>
        <v>97200</v>
      </c>
      <c r="J30" s="23">
        <f>SUM(J6:J29)</f>
        <v>0</v>
      </c>
      <c r="K30" s="23">
        <f>SUM(K6:K29)</f>
        <v>231703.2</v>
      </c>
      <c r="L30" s="23">
        <f>SUM(L6:L29)</f>
        <v>0</v>
      </c>
      <c r="M30" s="23">
        <f>SUM(M6:M29)</f>
        <v>93280</v>
      </c>
      <c r="N30" s="23">
        <f>G30+I30</f>
        <v>324983.2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/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0</v>
      </c>
      <c r="D34" s="1"/>
      <c r="E34" s="1"/>
      <c r="F34" s="66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0</v>
      </c>
      <c r="D35" s="1"/>
      <c r="E35" s="1"/>
      <c r="F35" s="66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0</v>
      </c>
      <c r="D36" s="1"/>
      <c r="E36" s="1"/>
      <c r="F36" s="66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0</v>
      </c>
      <c r="D37" s="1"/>
      <c r="E37" s="1"/>
      <c r="F37" s="66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36" sqref="D3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5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166</v>
      </c>
      <c r="E3" s="156"/>
      <c r="F3" s="156"/>
      <c r="G3" s="145"/>
      <c r="H3" s="5"/>
      <c r="I3" s="1"/>
      <c r="J3" s="11"/>
      <c r="K3" s="12" t="s">
        <v>4</v>
      </c>
      <c r="L3" s="13">
        <v>42043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167</v>
      </c>
      <c r="C6" s="19" t="s">
        <v>168</v>
      </c>
      <c r="D6" s="20">
        <v>42043</v>
      </c>
      <c r="E6" s="20">
        <v>42044</v>
      </c>
      <c r="F6" s="30">
        <v>52453</v>
      </c>
      <c r="G6" s="22">
        <v>22000</v>
      </c>
      <c r="H6" s="22"/>
      <c r="I6" s="22"/>
      <c r="J6" s="22"/>
      <c r="K6" s="22">
        <v>22000</v>
      </c>
      <c r="L6" s="22"/>
      <c r="M6" s="22"/>
      <c r="N6" s="23">
        <f>G6+I6</f>
        <v>22000</v>
      </c>
    </row>
    <row r="7" spans="1:14" x14ac:dyDescent="0.25">
      <c r="A7" s="24"/>
      <c r="B7" s="18" t="s">
        <v>169</v>
      </c>
      <c r="C7" s="19" t="s">
        <v>31</v>
      </c>
      <c r="D7" s="20"/>
      <c r="E7" s="20"/>
      <c r="F7" s="30">
        <v>52454</v>
      </c>
      <c r="G7" s="22"/>
      <c r="H7" s="22" t="s">
        <v>170</v>
      </c>
      <c r="I7" s="22">
        <v>323460</v>
      </c>
      <c r="J7" s="22"/>
      <c r="K7" s="22">
        <v>323460</v>
      </c>
      <c r="L7" s="22"/>
      <c r="M7" s="22"/>
      <c r="N7" s="23">
        <f t="shared" ref="N7:N28" si="0">G7+I7</f>
        <v>323460</v>
      </c>
    </row>
    <row r="8" spans="1:14" x14ac:dyDescent="0.25">
      <c r="A8" s="27"/>
      <c r="B8" s="18" t="s">
        <v>171</v>
      </c>
      <c r="C8" s="19" t="s">
        <v>31</v>
      </c>
      <c r="D8" s="20">
        <v>42043</v>
      </c>
      <c r="E8" s="20">
        <v>42044</v>
      </c>
      <c r="F8" s="30">
        <v>52455</v>
      </c>
      <c r="G8" s="22">
        <v>47520</v>
      </c>
      <c r="H8" s="22"/>
      <c r="I8" s="22"/>
      <c r="J8" s="22"/>
      <c r="K8" s="22">
        <v>47520</v>
      </c>
      <c r="L8" s="22"/>
      <c r="M8" s="22"/>
      <c r="N8" s="23">
        <f t="shared" si="0"/>
        <v>47520</v>
      </c>
    </row>
    <row r="9" spans="1:14" x14ac:dyDescent="0.25">
      <c r="A9" s="27"/>
      <c r="B9" s="29" t="s">
        <v>172</v>
      </c>
      <c r="C9" s="19" t="s">
        <v>31</v>
      </c>
      <c r="D9" s="20">
        <v>42043</v>
      </c>
      <c r="E9" s="20">
        <v>42045</v>
      </c>
      <c r="F9" s="30">
        <v>52456</v>
      </c>
      <c r="G9" s="22">
        <v>71280</v>
      </c>
      <c r="H9" s="22"/>
      <c r="I9" s="22"/>
      <c r="J9" s="22"/>
      <c r="K9" s="22">
        <v>71280</v>
      </c>
      <c r="L9" s="22"/>
      <c r="M9" s="22"/>
      <c r="N9" s="23">
        <f t="shared" si="0"/>
        <v>71280</v>
      </c>
    </row>
    <row r="10" spans="1:14" x14ac:dyDescent="0.25">
      <c r="A10" s="27"/>
      <c r="B10" s="29" t="s">
        <v>173</v>
      </c>
      <c r="C10" s="19" t="s">
        <v>36</v>
      </c>
      <c r="D10" s="20">
        <v>42043</v>
      </c>
      <c r="E10" s="20">
        <v>42044</v>
      </c>
      <c r="F10" s="26">
        <v>52457</v>
      </c>
      <c r="G10" s="22">
        <v>35640</v>
      </c>
      <c r="H10" s="22"/>
      <c r="I10" s="22"/>
      <c r="J10" s="22">
        <v>35640</v>
      </c>
      <c r="K10" s="22"/>
      <c r="L10" s="22"/>
      <c r="M10" s="22"/>
      <c r="N10" s="23">
        <f t="shared" si="0"/>
        <v>35640</v>
      </c>
    </row>
    <row r="11" spans="1:14" x14ac:dyDescent="0.25">
      <c r="A11" s="27"/>
      <c r="B11" s="29" t="s">
        <v>104</v>
      </c>
      <c r="C11" s="19" t="s">
        <v>39</v>
      </c>
      <c r="D11" s="20"/>
      <c r="E11" s="20"/>
      <c r="F11" s="26">
        <v>52458</v>
      </c>
      <c r="G11" s="22"/>
      <c r="H11" s="22"/>
      <c r="I11" s="22">
        <v>2000</v>
      </c>
      <c r="J11" s="22">
        <v>2000</v>
      </c>
      <c r="K11" s="22"/>
      <c r="L11" s="22"/>
      <c r="M11" s="22"/>
      <c r="N11" s="23">
        <f t="shared" si="0"/>
        <v>2000</v>
      </c>
    </row>
    <row r="12" spans="1:14" x14ac:dyDescent="0.25">
      <c r="A12" s="27"/>
      <c r="B12" s="18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19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19"/>
      <c r="D14" s="20"/>
      <c r="E14" s="20"/>
      <c r="F14" s="26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6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501900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176440</v>
      </c>
      <c r="H30" s="42"/>
      <c r="I30" s="23">
        <f>SUM(I6:I29)</f>
        <v>325460</v>
      </c>
      <c r="J30" s="23">
        <f>SUM(J6:J29)</f>
        <v>37640</v>
      </c>
      <c r="K30" s="23">
        <f>SUM(K6:K29)</f>
        <v>464260</v>
      </c>
      <c r="L30" s="23">
        <f>SUM(L6:L29)</f>
        <v>0</v>
      </c>
      <c r="M30" s="23">
        <f>SUM(M6:M29)</f>
        <v>0</v>
      </c>
      <c r="N30" s="23">
        <f>G30+I30</f>
        <v>501900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/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0</v>
      </c>
      <c r="D34" s="1"/>
      <c r="E34" s="1"/>
      <c r="F34" s="65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0</v>
      </c>
      <c r="D35" s="1"/>
      <c r="E35" s="1"/>
      <c r="F35" s="65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37640</v>
      </c>
      <c r="D36" s="1"/>
      <c r="E36" s="1"/>
      <c r="F36" s="65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37640</v>
      </c>
      <c r="D37" s="1"/>
      <c r="E37" s="1"/>
      <c r="F37" s="65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3" sqref="G33:N3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4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156</v>
      </c>
      <c r="E3" s="156"/>
      <c r="F3" s="156"/>
      <c r="G3" s="145"/>
      <c r="H3" s="5"/>
      <c r="I3" s="1"/>
      <c r="J3" s="11"/>
      <c r="K3" s="12" t="s">
        <v>4</v>
      </c>
      <c r="L3" s="13">
        <v>42043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158</v>
      </c>
      <c r="C6" s="19" t="s">
        <v>157</v>
      </c>
      <c r="D6" s="20">
        <v>42041</v>
      </c>
      <c r="E6" s="20">
        <v>42043</v>
      </c>
      <c r="F6" s="30">
        <v>52443</v>
      </c>
      <c r="G6" s="22">
        <v>498636</v>
      </c>
      <c r="H6" s="22"/>
      <c r="I6" s="22"/>
      <c r="J6" s="22"/>
      <c r="K6" s="22"/>
      <c r="L6" s="22"/>
      <c r="M6" s="22">
        <v>498636</v>
      </c>
      <c r="N6" s="23">
        <f>G6+I6</f>
        <v>498636</v>
      </c>
    </row>
    <row r="7" spans="1:14" x14ac:dyDescent="0.25">
      <c r="A7" s="24"/>
      <c r="B7" s="18" t="s">
        <v>159</v>
      </c>
      <c r="C7" s="19" t="s">
        <v>41</v>
      </c>
      <c r="D7" s="20">
        <v>42042</v>
      </c>
      <c r="E7" s="20">
        <v>42043</v>
      </c>
      <c r="F7" s="30">
        <v>52444</v>
      </c>
      <c r="G7" s="22">
        <v>39360.6</v>
      </c>
      <c r="H7" s="22"/>
      <c r="I7" s="22"/>
      <c r="J7" s="22"/>
      <c r="K7" s="22">
        <v>39360.6</v>
      </c>
      <c r="L7" s="22"/>
      <c r="M7" s="22"/>
      <c r="N7" s="23">
        <f t="shared" ref="N7:N28" si="0">G7+I7</f>
        <v>39360.6</v>
      </c>
    </row>
    <row r="8" spans="1:14" x14ac:dyDescent="0.25">
      <c r="A8" s="27"/>
      <c r="B8" s="18" t="s">
        <v>160</v>
      </c>
      <c r="C8" s="19" t="s">
        <v>36</v>
      </c>
      <c r="D8" s="20">
        <v>42042</v>
      </c>
      <c r="E8" s="20">
        <v>42043</v>
      </c>
      <c r="F8" s="30">
        <v>52445</v>
      </c>
      <c r="G8" s="22">
        <v>35640</v>
      </c>
      <c r="H8" s="22"/>
      <c r="I8" s="22"/>
      <c r="J8" s="22"/>
      <c r="K8" s="22">
        <v>35640</v>
      </c>
      <c r="L8" s="22"/>
      <c r="M8" s="22"/>
      <c r="N8" s="23">
        <f t="shared" si="0"/>
        <v>35640</v>
      </c>
    </row>
    <row r="9" spans="1:14" x14ac:dyDescent="0.25">
      <c r="A9" s="27"/>
      <c r="B9" s="29" t="s">
        <v>123</v>
      </c>
      <c r="C9" s="19" t="s">
        <v>36</v>
      </c>
      <c r="D9" s="20">
        <v>42043</v>
      </c>
      <c r="E9" s="20">
        <v>42044</v>
      </c>
      <c r="F9" s="30">
        <v>52446</v>
      </c>
      <c r="G9" s="22">
        <v>35640</v>
      </c>
      <c r="H9" s="22"/>
      <c r="I9" s="22"/>
      <c r="J9" s="22"/>
      <c r="K9" s="22">
        <v>35640</v>
      </c>
      <c r="L9" s="22"/>
      <c r="M9" s="22"/>
      <c r="N9" s="23">
        <f t="shared" si="0"/>
        <v>35640</v>
      </c>
    </row>
    <row r="10" spans="1:14" x14ac:dyDescent="0.25">
      <c r="A10" s="27"/>
      <c r="B10" s="29" t="s">
        <v>161</v>
      </c>
      <c r="C10" s="19" t="s">
        <v>36</v>
      </c>
      <c r="D10" s="20">
        <v>42042</v>
      </c>
      <c r="E10" s="20">
        <v>42043</v>
      </c>
      <c r="F10" s="26">
        <v>52447</v>
      </c>
      <c r="G10" s="22">
        <v>33480</v>
      </c>
      <c r="H10" s="22"/>
      <c r="I10" s="22"/>
      <c r="J10" s="22"/>
      <c r="K10" s="22">
        <v>16480</v>
      </c>
      <c r="L10" s="22"/>
      <c r="M10" s="22">
        <v>17000</v>
      </c>
      <c r="N10" s="23">
        <f t="shared" si="0"/>
        <v>33480</v>
      </c>
    </row>
    <row r="11" spans="1:14" x14ac:dyDescent="0.25">
      <c r="A11" s="27"/>
      <c r="B11" s="29" t="s">
        <v>116</v>
      </c>
      <c r="C11" s="19" t="s">
        <v>31</v>
      </c>
      <c r="D11" s="20">
        <v>42042</v>
      </c>
      <c r="E11" s="20">
        <v>42043</v>
      </c>
      <c r="F11" s="26">
        <v>52449</v>
      </c>
      <c r="G11" s="22">
        <v>55620</v>
      </c>
      <c r="H11" s="22"/>
      <c r="I11" s="22"/>
      <c r="J11" s="22"/>
      <c r="K11" s="22">
        <v>55620</v>
      </c>
      <c r="L11" s="22"/>
      <c r="M11" s="22"/>
      <c r="N11" s="23">
        <f t="shared" si="0"/>
        <v>55620</v>
      </c>
    </row>
    <row r="12" spans="1:14" x14ac:dyDescent="0.25">
      <c r="A12" s="27"/>
      <c r="B12" s="18" t="s">
        <v>162</v>
      </c>
      <c r="C12" s="19" t="s">
        <v>36</v>
      </c>
      <c r="D12" s="20">
        <v>42041</v>
      </c>
      <c r="E12" s="20">
        <v>42043</v>
      </c>
      <c r="F12" s="32">
        <v>52450</v>
      </c>
      <c r="G12" s="22">
        <v>43990</v>
      </c>
      <c r="H12" s="22"/>
      <c r="I12" s="22"/>
      <c r="J12" s="22"/>
      <c r="K12" s="22">
        <v>43990</v>
      </c>
      <c r="L12" s="22"/>
      <c r="M12" s="22"/>
      <c r="N12" s="23">
        <f t="shared" si="0"/>
        <v>43990</v>
      </c>
    </row>
    <row r="13" spans="1:14" x14ac:dyDescent="0.25">
      <c r="A13" s="27"/>
      <c r="B13" s="29" t="s">
        <v>163</v>
      </c>
      <c r="C13" s="19" t="s">
        <v>31</v>
      </c>
      <c r="D13" s="20"/>
      <c r="E13" s="20"/>
      <c r="F13" s="30">
        <v>52451</v>
      </c>
      <c r="G13" s="22"/>
      <c r="H13" s="22" t="s">
        <v>164</v>
      </c>
      <c r="I13" s="22">
        <v>133800</v>
      </c>
      <c r="J13" s="22">
        <v>133800</v>
      </c>
      <c r="K13" s="22"/>
      <c r="L13" s="22"/>
      <c r="M13" s="22"/>
      <c r="N13" s="23">
        <f>G13+I13</f>
        <v>133800</v>
      </c>
    </row>
    <row r="14" spans="1:14" x14ac:dyDescent="0.25">
      <c r="A14" s="27"/>
      <c r="B14" s="18" t="s">
        <v>146</v>
      </c>
      <c r="C14" s="19" t="s">
        <v>36</v>
      </c>
      <c r="D14" s="20"/>
      <c r="E14" s="20"/>
      <c r="F14" s="26">
        <v>52452</v>
      </c>
      <c r="G14" s="22"/>
      <c r="H14" s="22" t="s">
        <v>39</v>
      </c>
      <c r="I14" s="22">
        <v>4600</v>
      </c>
      <c r="J14" s="22">
        <v>4600</v>
      </c>
      <c r="K14" s="22"/>
      <c r="L14" s="22"/>
      <c r="M14" s="22"/>
      <c r="N14" s="23">
        <f>G14+I14</f>
        <v>4600</v>
      </c>
    </row>
    <row r="15" spans="1:14" x14ac:dyDescent="0.25">
      <c r="A15" s="27"/>
      <c r="B15" s="18"/>
      <c r="C15" s="28"/>
      <c r="D15" s="20"/>
      <c r="E15" s="20"/>
      <c r="F15" s="26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880766.6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742366.6</v>
      </c>
      <c r="H30" s="42"/>
      <c r="I30" s="23">
        <f>SUM(I6:I29)</f>
        <v>138400</v>
      </c>
      <c r="J30" s="23">
        <f>SUM(J6:J29)</f>
        <v>138400</v>
      </c>
      <c r="K30" s="23">
        <f>SUM(K6:K29)</f>
        <v>226730.6</v>
      </c>
      <c r="L30" s="23">
        <f>SUM(L6:L29)</f>
        <v>0</v>
      </c>
      <c r="M30" s="23">
        <f>SUM(M6:M29)</f>
        <v>515636</v>
      </c>
      <c r="N30" s="23">
        <f>G30+I30</f>
        <v>880766.6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 t="s">
        <v>165</v>
      </c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5</v>
      </c>
      <c r="D34" s="1"/>
      <c r="E34" s="1"/>
      <c r="F34" s="64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2700</v>
      </c>
      <c r="D35" s="1"/>
      <c r="E35" s="1"/>
      <c r="F35" s="64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135700</v>
      </c>
      <c r="D36" s="1"/>
      <c r="E36" s="1"/>
      <c r="F36" s="64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138400</v>
      </c>
      <c r="D37" s="1"/>
      <c r="E37" s="1"/>
      <c r="F37" s="64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22" sqref="C2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3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148</v>
      </c>
      <c r="E3" s="156"/>
      <c r="F3" s="156"/>
      <c r="G3" s="145"/>
      <c r="H3" s="5"/>
      <c r="I3" s="1"/>
      <c r="J3" s="11"/>
      <c r="K3" s="12" t="s">
        <v>4</v>
      </c>
      <c r="L3" s="13">
        <v>42042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149</v>
      </c>
      <c r="C6" s="19" t="s">
        <v>31</v>
      </c>
      <c r="D6" s="20">
        <v>42042</v>
      </c>
      <c r="E6" s="20">
        <v>42047</v>
      </c>
      <c r="F6" s="30">
        <v>52437</v>
      </c>
      <c r="G6" s="22">
        <v>178200</v>
      </c>
      <c r="H6" s="22"/>
      <c r="I6" s="22"/>
      <c r="J6" s="22">
        <v>178200</v>
      </c>
      <c r="K6" s="22"/>
      <c r="L6" s="22"/>
      <c r="M6" s="22"/>
      <c r="N6" s="23">
        <f>G6+I6</f>
        <v>178200</v>
      </c>
    </row>
    <row r="7" spans="1:14" x14ac:dyDescent="0.25">
      <c r="A7" s="24"/>
      <c r="B7" s="18" t="s">
        <v>150</v>
      </c>
      <c r="C7" s="19" t="s">
        <v>31</v>
      </c>
      <c r="D7" s="20">
        <v>42043</v>
      </c>
      <c r="E7" s="20">
        <v>42044</v>
      </c>
      <c r="F7" s="30">
        <v>52438</v>
      </c>
      <c r="G7" s="22">
        <v>29700</v>
      </c>
      <c r="H7" s="22"/>
      <c r="I7" s="22"/>
      <c r="J7" s="22"/>
      <c r="K7" s="22">
        <v>29700</v>
      </c>
      <c r="L7" s="22"/>
      <c r="M7" s="22"/>
      <c r="N7" s="23">
        <f t="shared" ref="N7:N28" si="0">G7+I7</f>
        <v>29700</v>
      </c>
    </row>
    <row r="8" spans="1:14" x14ac:dyDescent="0.25">
      <c r="A8" s="27"/>
      <c r="B8" s="18" t="s">
        <v>151</v>
      </c>
      <c r="C8" s="19" t="s">
        <v>31</v>
      </c>
      <c r="D8" s="20"/>
      <c r="E8" s="20"/>
      <c r="F8" s="30">
        <v>52439</v>
      </c>
      <c r="G8" s="22"/>
      <c r="H8" s="22" t="s">
        <v>153</v>
      </c>
      <c r="I8" s="22">
        <v>29700</v>
      </c>
      <c r="J8" s="22">
        <v>29700</v>
      </c>
      <c r="K8" s="22"/>
      <c r="L8" s="22"/>
      <c r="M8" s="22"/>
      <c r="N8" s="23">
        <f t="shared" si="0"/>
        <v>29700</v>
      </c>
    </row>
    <row r="9" spans="1:14" x14ac:dyDescent="0.25">
      <c r="A9" s="27"/>
      <c r="B9" s="29" t="s">
        <v>152</v>
      </c>
      <c r="C9" s="19" t="s">
        <v>36</v>
      </c>
      <c r="D9" s="20">
        <v>42042</v>
      </c>
      <c r="E9" s="20">
        <v>42043</v>
      </c>
      <c r="F9" s="30">
        <v>52440</v>
      </c>
      <c r="G9" s="22">
        <v>35640</v>
      </c>
      <c r="H9" s="22"/>
      <c r="I9" s="22"/>
      <c r="J9" s="22">
        <v>35640</v>
      </c>
      <c r="K9" s="22"/>
      <c r="L9" s="22"/>
      <c r="M9" s="22"/>
      <c r="N9" s="23">
        <f t="shared" si="0"/>
        <v>35640</v>
      </c>
    </row>
    <row r="10" spans="1:14" x14ac:dyDescent="0.25">
      <c r="A10" s="27"/>
      <c r="B10" s="29" t="s">
        <v>152</v>
      </c>
      <c r="C10" s="19" t="s">
        <v>36</v>
      </c>
      <c r="D10" s="20"/>
      <c r="E10" s="20"/>
      <c r="F10" s="26">
        <v>52441</v>
      </c>
      <c r="G10" s="22"/>
      <c r="H10" s="22" t="s">
        <v>154</v>
      </c>
      <c r="I10" s="22">
        <v>19440</v>
      </c>
      <c r="J10" s="22">
        <v>19440</v>
      </c>
      <c r="K10" s="22"/>
      <c r="L10" s="22"/>
      <c r="M10" s="22"/>
      <c r="N10" s="23">
        <f t="shared" si="0"/>
        <v>19440</v>
      </c>
    </row>
    <row r="11" spans="1:14" x14ac:dyDescent="0.25">
      <c r="A11" s="27"/>
      <c r="B11" s="29" t="s">
        <v>155</v>
      </c>
      <c r="C11" s="19" t="s">
        <v>36</v>
      </c>
      <c r="D11" s="20"/>
      <c r="E11" s="20"/>
      <c r="F11" s="26"/>
      <c r="G11" s="22"/>
      <c r="H11" s="22"/>
      <c r="I11" s="22">
        <v>2800</v>
      </c>
      <c r="J11" s="22">
        <v>2800</v>
      </c>
      <c r="K11" s="22"/>
      <c r="L11" s="22"/>
      <c r="M11" s="22"/>
      <c r="N11" s="23">
        <f t="shared" si="0"/>
        <v>2800</v>
      </c>
    </row>
    <row r="12" spans="1:14" x14ac:dyDescent="0.25">
      <c r="A12" s="27"/>
      <c r="B12" s="18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19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19"/>
      <c r="D14" s="20"/>
      <c r="E14" s="20"/>
      <c r="F14" s="26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6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295480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243540</v>
      </c>
      <c r="H30" s="42"/>
      <c r="I30" s="23">
        <f>SUM(I6:I29)</f>
        <v>51940</v>
      </c>
      <c r="J30" s="23">
        <f>SUM(J6:J29)</f>
        <v>265780</v>
      </c>
      <c r="K30" s="23">
        <f>SUM(K6:K29)</f>
        <v>29700</v>
      </c>
      <c r="L30" s="23">
        <f>SUM(L6:L29)</f>
        <v>0</v>
      </c>
      <c r="M30" s="23">
        <f>SUM(M6:M29)</f>
        <v>0</v>
      </c>
      <c r="N30" s="23">
        <f>G30+I30</f>
        <v>295480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/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160</v>
      </c>
      <c r="D34" s="1"/>
      <c r="E34" s="1"/>
      <c r="F34" s="63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86400</v>
      </c>
      <c r="D35" s="1"/>
      <c r="E35" s="1"/>
      <c r="F35" s="63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179380</v>
      </c>
      <c r="D36" s="1"/>
      <c r="E36" s="1"/>
      <c r="F36" s="63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265780</v>
      </c>
      <c r="D37" s="1"/>
      <c r="E37" s="1"/>
      <c r="F37" s="63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20" sqref="F20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2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29</v>
      </c>
      <c r="E3" s="156"/>
      <c r="F3" s="156"/>
      <c r="G3" s="145"/>
      <c r="H3" s="5"/>
      <c r="I3" s="1"/>
      <c r="J3" s="11"/>
      <c r="K3" s="12" t="s">
        <v>4</v>
      </c>
      <c r="L3" s="13">
        <v>42042</v>
      </c>
      <c r="M3" s="14"/>
      <c r="N3" s="15" t="s">
        <v>72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126</v>
      </c>
      <c r="C6" s="19" t="s">
        <v>127</v>
      </c>
      <c r="D6" s="20">
        <v>42038</v>
      </c>
      <c r="E6" s="20">
        <v>42047</v>
      </c>
      <c r="F6" s="30">
        <v>52421</v>
      </c>
      <c r="G6" s="22">
        <v>252574.2</v>
      </c>
      <c r="H6" s="22"/>
      <c r="I6" s="22"/>
      <c r="J6" s="22"/>
      <c r="K6" s="22">
        <v>252574.2</v>
      </c>
      <c r="L6" s="22"/>
      <c r="M6" s="22"/>
      <c r="N6" s="23">
        <f>G6+I6</f>
        <v>252574.2</v>
      </c>
    </row>
    <row r="7" spans="1:14" x14ac:dyDescent="0.25">
      <c r="A7" s="24"/>
      <c r="B7" s="18" t="s">
        <v>128</v>
      </c>
      <c r="C7" s="19" t="s">
        <v>50</v>
      </c>
      <c r="D7" s="20"/>
      <c r="E7" s="20"/>
      <c r="F7" s="30">
        <v>52422</v>
      </c>
      <c r="G7" s="22"/>
      <c r="H7" s="22" t="s">
        <v>129</v>
      </c>
      <c r="I7" s="22">
        <v>35100</v>
      </c>
      <c r="J7" s="22"/>
      <c r="K7" s="22">
        <v>35100</v>
      </c>
      <c r="L7" s="22"/>
      <c r="M7" s="22"/>
      <c r="N7" s="23">
        <f t="shared" ref="N7:N28" si="0">G7+I7</f>
        <v>35100</v>
      </c>
    </row>
    <row r="8" spans="1:14" x14ac:dyDescent="0.25">
      <c r="A8" s="27"/>
      <c r="B8" s="18" t="s">
        <v>130</v>
      </c>
      <c r="C8" s="19" t="s">
        <v>50</v>
      </c>
      <c r="D8" s="20"/>
      <c r="E8" s="20"/>
      <c r="F8" s="30">
        <v>52423</v>
      </c>
      <c r="G8" s="22"/>
      <c r="H8" s="22" t="s">
        <v>131</v>
      </c>
      <c r="I8" s="22">
        <v>72360</v>
      </c>
      <c r="J8" s="22"/>
      <c r="K8" s="22">
        <v>72360</v>
      </c>
      <c r="L8" s="22"/>
      <c r="M8" s="22"/>
      <c r="N8" s="23">
        <f t="shared" si="0"/>
        <v>72360</v>
      </c>
    </row>
    <row r="9" spans="1:14" x14ac:dyDescent="0.25">
      <c r="A9" s="27"/>
      <c r="B9" s="29" t="s">
        <v>132</v>
      </c>
      <c r="C9" s="19" t="s">
        <v>50</v>
      </c>
      <c r="D9" s="20">
        <v>42041</v>
      </c>
      <c r="E9" s="20">
        <v>42043</v>
      </c>
      <c r="F9" s="30">
        <v>52424</v>
      </c>
      <c r="G9" s="22">
        <v>156528</v>
      </c>
      <c r="H9" s="22"/>
      <c r="I9" s="22"/>
      <c r="J9" s="22">
        <v>90000</v>
      </c>
      <c r="K9" s="22">
        <v>66528</v>
      </c>
      <c r="L9" s="22"/>
      <c r="M9" s="22"/>
      <c r="N9" s="23">
        <f t="shared" si="0"/>
        <v>156528</v>
      </c>
    </row>
    <row r="10" spans="1:14" x14ac:dyDescent="0.25">
      <c r="A10" s="27"/>
      <c r="B10" s="18" t="s">
        <v>133</v>
      </c>
      <c r="C10" s="19" t="s">
        <v>77</v>
      </c>
      <c r="D10" s="20">
        <v>42041</v>
      </c>
      <c r="E10" s="20">
        <v>42042</v>
      </c>
      <c r="F10" s="26">
        <v>52425</v>
      </c>
      <c r="G10" s="22">
        <v>32950.800000000003</v>
      </c>
      <c r="H10" s="22"/>
      <c r="I10" s="22"/>
      <c r="J10" s="22"/>
      <c r="K10" s="22">
        <v>32950.800000000003</v>
      </c>
      <c r="L10" s="22"/>
      <c r="M10" s="22"/>
      <c r="N10" s="23">
        <f t="shared" si="0"/>
        <v>32950.800000000003</v>
      </c>
    </row>
    <row r="11" spans="1:14" x14ac:dyDescent="0.25">
      <c r="A11" s="27"/>
      <c r="B11" s="29" t="s">
        <v>134</v>
      </c>
      <c r="C11" s="19" t="s">
        <v>83</v>
      </c>
      <c r="D11" s="20">
        <v>42042</v>
      </c>
      <c r="E11" s="20">
        <v>42043</v>
      </c>
      <c r="F11" s="26">
        <v>52426</v>
      </c>
      <c r="G11" s="22">
        <v>51840</v>
      </c>
      <c r="H11" s="22"/>
      <c r="I11" s="22"/>
      <c r="J11" s="22"/>
      <c r="K11" s="22">
        <v>51840</v>
      </c>
      <c r="L11" s="22"/>
      <c r="M11" s="22"/>
      <c r="N11" s="23">
        <f t="shared" si="0"/>
        <v>51840</v>
      </c>
    </row>
    <row r="12" spans="1:14" x14ac:dyDescent="0.25">
      <c r="A12" s="27"/>
      <c r="B12" s="18" t="s">
        <v>135</v>
      </c>
      <c r="C12" s="19" t="s">
        <v>136</v>
      </c>
      <c r="D12" s="20">
        <v>42040</v>
      </c>
      <c r="E12" s="20">
        <v>42042</v>
      </c>
      <c r="F12" s="32">
        <v>52427</v>
      </c>
      <c r="G12" s="22">
        <v>43999.199999999997</v>
      </c>
      <c r="H12" s="22"/>
      <c r="I12" s="22"/>
      <c r="J12" s="22"/>
      <c r="K12" s="22"/>
      <c r="L12" s="22"/>
      <c r="M12" s="22">
        <v>43999.199999999997</v>
      </c>
      <c r="N12" s="23">
        <f t="shared" si="0"/>
        <v>43999.199999999997</v>
      </c>
    </row>
    <row r="13" spans="1:14" x14ac:dyDescent="0.25">
      <c r="A13" s="27"/>
      <c r="B13" s="29" t="s">
        <v>137</v>
      </c>
      <c r="C13" s="19" t="s">
        <v>138</v>
      </c>
      <c r="D13" s="20">
        <v>42039</v>
      </c>
      <c r="E13" s="20">
        <v>42041</v>
      </c>
      <c r="F13" s="30">
        <v>52428</v>
      </c>
      <c r="G13" s="22">
        <v>66528</v>
      </c>
      <c r="H13" s="22"/>
      <c r="I13" s="22"/>
      <c r="J13" s="22"/>
      <c r="K13" s="22"/>
      <c r="L13" s="22"/>
      <c r="M13" s="22">
        <v>66528</v>
      </c>
      <c r="N13" s="23">
        <f>G13+I13</f>
        <v>66528</v>
      </c>
    </row>
    <row r="14" spans="1:14" x14ac:dyDescent="0.25">
      <c r="A14" s="27"/>
      <c r="B14" s="18" t="s">
        <v>139</v>
      </c>
      <c r="C14" s="19" t="s">
        <v>77</v>
      </c>
      <c r="D14" s="20">
        <v>42041</v>
      </c>
      <c r="E14" s="20">
        <v>42042</v>
      </c>
      <c r="F14" s="26">
        <v>52429</v>
      </c>
      <c r="G14" s="22">
        <v>32038.2</v>
      </c>
      <c r="H14" s="22"/>
      <c r="I14" s="22"/>
      <c r="J14" s="22"/>
      <c r="K14" s="22">
        <v>32038.2</v>
      </c>
      <c r="L14" s="22"/>
      <c r="M14" s="22"/>
      <c r="N14" s="23">
        <f>G14+I14</f>
        <v>32038.2</v>
      </c>
    </row>
    <row r="15" spans="1:14" x14ac:dyDescent="0.25">
      <c r="A15" s="27"/>
      <c r="B15" s="18" t="s">
        <v>140</v>
      </c>
      <c r="C15" s="28" t="s">
        <v>141</v>
      </c>
      <c r="D15" s="20">
        <v>42039</v>
      </c>
      <c r="E15" s="20">
        <v>42042</v>
      </c>
      <c r="F15" s="26">
        <v>52430</v>
      </c>
      <c r="G15" s="22">
        <v>299376</v>
      </c>
      <c r="H15" s="22"/>
      <c r="I15" s="22"/>
      <c r="J15" s="31"/>
      <c r="K15" s="22"/>
      <c r="L15" s="22"/>
      <c r="M15" s="22">
        <v>299376</v>
      </c>
      <c r="N15" s="23">
        <f t="shared" si="0"/>
        <v>299376</v>
      </c>
    </row>
    <row r="16" spans="1:14" x14ac:dyDescent="0.25">
      <c r="A16" s="27"/>
      <c r="B16" s="18" t="s">
        <v>142</v>
      </c>
      <c r="C16" s="19" t="s">
        <v>50</v>
      </c>
      <c r="D16" s="20">
        <v>42042</v>
      </c>
      <c r="E16" s="20">
        <v>42043</v>
      </c>
      <c r="F16" s="32">
        <v>52431</v>
      </c>
      <c r="G16" s="22">
        <v>97335</v>
      </c>
      <c r="H16" s="22"/>
      <c r="I16" s="22"/>
      <c r="J16" s="22"/>
      <c r="K16" s="22">
        <v>97335</v>
      </c>
      <c r="L16" s="22"/>
      <c r="M16" s="22"/>
      <c r="N16" s="23">
        <f>G16+I16</f>
        <v>97335</v>
      </c>
    </row>
    <row r="17" spans="1:14" x14ac:dyDescent="0.25">
      <c r="A17" s="27"/>
      <c r="B17" s="33" t="s">
        <v>143</v>
      </c>
      <c r="C17" s="19" t="s">
        <v>50</v>
      </c>
      <c r="D17" s="20">
        <v>42042</v>
      </c>
      <c r="E17" s="20">
        <v>42043</v>
      </c>
      <c r="F17" s="32">
        <v>52433</v>
      </c>
      <c r="G17" s="22">
        <v>35640</v>
      </c>
      <c r="H17" s="22"/>
      <c r="I17" s="22"/>
      <c r="J17" s="22"/>
      <c r="K17" s="22">
        <v>35640</v>
      </c>
      <c r="L17" s="22"/>
      <c r="M17" s="22"/>
      <c r="N17" s="23">
        <f t="shared" si="0"/>
        <v>35640</v>
      </c>
    </row>
    <row r="18" spans="1:14" x14ac:dyDescent="0.25">
      <c r="A18" s="27"/>
      <c r="B18" s="18" t="s">
        <v>144</v>
      </c>
      <c r="C18" s="19" t="s">
        <v>83</v>
      </c>
      <c r="D18" s="20">
        <v>42042</v>
      </c>
      <c r="E18" s="20">
        <v>42043</v>
      </c>
      <c r="F18" s="32">
        <v>52434</v>
      </c>
      <c r="G18" s="22">
        <v>50760</v>
      </c>
      <c r="H18" s="22"/>
      <c r="I18" s="22"/>
      <c r="J18" s="22"/>
      <c r="K18" s="22">
        <v>50760</v>
      </c>
      <c r="L18" s="22"/>
      <c r="M18" s="22"/>
      <c r="N18" s="23">
        <f t="shared" si="0"/>
        <v>50760</v>
      </c>
    </row>
    <row r="19" spans="1:14" x14ac:dyDescent="0.25">
      <c r="A19" s="34"/>
      <c r="B19" s="18" t="s">
        <v>145</v>
      </c>
      <c r="C19" s="19" t="s">
        <v>83</v>
      </c>
      <c r="D19" s="20">
        <v>42042</v>
      </c>
      <c r="E19" s="20">
        <v>42043</v>
      </c>
      <c r="F19" s="32">
        <v>52435</v>
      </c>
      <c r="G19" s="22">
        <v>51840</v>
      </c>
      <c r="H19" s="22"/>
      <c r="I19" s="22"/>
      <c r="J19" s="22"/>
      <c r="K19" s="22">
        <v>25840</v>
      </c>
      <c r="L19" s="22"/>
      <c r="M19" s="22">
        <v>26000</v>
      </c>
      <c r="N19" s="23">
        <f t="shared" si="0"/>
        <v>51840</v>
      </c>
    </row>
    <row r="20" spans="1:14" x14ac:dyDescent="0.25">
      <c r="A20" s="34"/>
      <c r="B20" s="18" t="s">
        <v>146</v>
      </c>
      <c r="C20" s="19" t="s">
        <v>83</v>
      </c>
      <c r="D20" s="20"/>
      <c r="E20" s="20"/>
      <c r="F20" s="32">
        <v>52436</v>
      </c>
      <c r="G20" s="22"/>
      <c r="H20" s="22" t="s">
        <v>39</v>
      </c>
      <c r="I20" s="22">
        <v>1800</v>
      </c>
      <c r="J20" s="22">
        <v>1800</v>
      </c>
      <c r="K20" s="22"/>
      <c r="L20" s="22"/>
      <c r="M20" s="22"/>
      <c r="N20" s="23">
        <f>G20+I20</f>
        <v>1800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1280669.3999999999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1171409.3999999999</v>
      </c>
      <c r="H30" s="42"/>
      <c r="I30" s="23">
        <f>SUM(I6:I29)</f>
        <v>109260</v>
      </c>
      <c r="J30" s="23">
        <f>SUM(J6:J29)</f>
        <v>91800</v>
      </c>
      <c r="K30" s="23">
        <f>SUM(K6:K29)</f>
        <v>752966.2</v>
      </c>
      <c r="L30" s="23">
        <f>SUM(L6:L29)</f>
        <v>0</v>
      </c>
      <c r="M30" s="23">
        <f>SUM(M6:M29)</f>
        <v>435903.2</v>
      </c>
      <c r="N30" s="23">
        <f>G30+I30</f>
        <v>1280669.3999999999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 t="s">
        <v>147</v>
      </c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0</v>
      </c>
      <c r="D34" s="1"/>
      <c r="E34" s="1"/>
      <c r="F34" s="62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0</v>
      </c>
      <c r="D35" s="1"/>
      <c r="E35" s="1"/>
      <c r="F35" s="62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91800</v>
      </c>
      <c r="D36" s="1"/>
      <c r="E36" s="1"/>
      <c r="F36" s="62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91800</v>
      </c>
      <c r="D37" s="1"/>
      <c r="E37" s="1"/>
      <c r="F37" s="62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B17" sqref="B1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1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29</v>
      </c>
      <c r="E3" s="156"/>
      <c r="F3" s="156"/>
      <c r="G3" s="145"/>
      <c r="H3" s="5"/>
      <c r="I3" s="1"/>
      <c r="J3" s="11"/>
      <c r="K3" s="12" t="s">
        <v>4</v>
      </c>
      <c r="L3" s="13">
        <v>42041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114</v>
      </c>
      <c r="C6" s="19" t="s">
        <v>41</v>
      </c>
      <c r="D6" s="20">
        <v>42041</v>
      </c>
      <c r="E6" s="20">
        <v>42042</v>
      </c>
      <c r="F6" s="30">
        <v>52411</v>
      </c>
      <c r="G6" s="22">
        <v>32950.800000000003</v>
      </c>
      <c r="H6" s="22"/>
      <c r="I6" s="22"/>
      <c r="J6" s="22"/>
      <c r="K6" s="22">
        <v>32950.800000000003</v>
      </c>
      <c r="L6" s="22"/>
      <c r="M6" s="22"/>
      <c r="N6" s="23">
        <f>G6+I6</f>
        <v>32950.800000000003</v>
      </c>
    </row>
    <row r="7" spans="1:14" x14ac:dyDescent="0.25">
      <c r="A7" s="24"/>
      <c r="B7" s="18" t="s">
        <v>115</v>
      </c>
      <c r="C7" s="19" t="s">
        <v>31</v>
      </c>
      <c r="D7" s="20">
        <v>42041</v>
      </c>
      <c r="E7" s="20">
        <v>42042</v>
      </c>
      <c r="F7" s="30">
        <v>52412</v>
      </c>
      <c r="G7" s="22">
        <v>38880</v>
      </c>
      <c r="H7" s="22"/>
      <c r="I7" s="22"/>
      <c r="J7" s="22">
        <v>38880</v>
      </c>
      <c r="K7" s="22"/>
      <c r="L7" s="22"/>
      <c r="M7" s="22"/>
      <c r="N7" s="23">
        <f t="shared" ref="N7:N28" si="0">G7+I7</f>
        <v>38880</v>
      </c>
    </row>
    <row r="8" spans="1:14" x14ac:dyDescent="0.25">
      <c r="A8" s="27"/>
      <c r="B8" s="18" t="s">
        <v>116</v>
      </c>
      <c r="C8" s="19" t="s">
        <v>31</v>
      </c>
      <c r="D8" s="20">
        <v>42041</v>
      </c>
      <c r="E8" s="20">
        <v>42042</v>
      </c>
      <c r="F8" s="30">
        <v>52413</v>
      </c>
      <c r="G8" s="22">
        <v>55620</v>
      </c>
      <c r="H8" s="22"/>
      <c r="I8" s="22"/>
      <c r="J8" s="22"/>
      <c r="K8" s="22">
        <v>55620</v>
      </c>
      <c r="L8" s="22"/>
      <c r="M8" s="22"/>
      <c r="N8" s="23">
        <f t="shared" si="0"/>
        <v>55620</v>
      </c>
    </row>
    <row r="9" spans="1:14" x14ac:dyDescent="0.25">
      <c r="A9" s="27"/>
      <c r="B9" s="29" t="s">
        <v>117</v>
      </c>
      <c r="C9" s="19" t="s">
        <v>36</v>
      </c>
      <c r="D9" s="20">
        <v>42041</v>
      </c>
      <c r="E9" s="20">
        <v>42043</v>
      </c>
      <c r="F9" s="30">
        <v>52414</v>
      </c>
      <c r="G9" s="22">
        <v>71280</v>
      </c>
      <c r="H9" s="22"/>
      <c r="I9" s="22"/>
      <c r="J9" s="22"/>
      <c r="K9" s="22">
        <v>35640</v>
      </c>
      <c r="L9" s="22"/>
      <c r="M9" s="22">
        <v>35640</v>
      </c>
      <c r="N9" s="23">
        <f t="shared" si="0"/>
        <v>71280</v>
      </c>
    </row>
    <row r="10" spans="1:14" x14ac:dyDescent="0.25">
      <c r="A10" s="27"/>
      <c r="B10" s="18" t="s">
        <v>118</v>
      </c>
      <c r="C10" s="19" t="s">
        <v>31</v>
      </c>
      <c r="D10" s="20"/>
      <c r="E10" s="20"/>
      <c r="F10" s="26">
        <v>52415</v>
      </c>
      <c r="G10" s="22"/>
      <c r="H10" s="22" t="s">
        <v>119</v>
      </c>
      <c r="I10" s="22">
        <v>96120</v>
      </c>
      <c r="J10" s="22"/>
      <c r="K10" s="22">
        <v>96120</v>
      </c>
      <c r="L10" s="22"/>
      <c r="M10" s="22"/>
      <c r="N10" s="23">
        <f t="shared" si="0"/>
        <v>96120</v>
      </c>
    </row>
    <row r="11" spans="1:14" x14ac:dyDescent="0.25">
      <c r="A11" s="27"/>
      <c r="B11" s="29" t="s">
        <v>120</v>
      </c>
      <c r="C11" s="19" t="s">
        <v>98</v>
      </c>
      <c r="D11" s="20">
        <v>42041</v>
      </c>
      <c r="E11" s="20">
        <v>42042</v>
      </c>
      <c r="F11" s="26">
        <v>52416</v>
      </c>
      <c r="G11" s="22">
        <v>22000</v>
      </c>
      <c r="H11" s="22"/>
      <c r="I11" s="22"/>
      <c r="J11" s="22">
        <v>22000</v>
      </c>
      <c r="K11" s="22"/>
      <c r="L11" s="22"/>
      <c r="M11" s="22"/>
      <c r="N11" s="23">
        <f t="shared" si="0"/>
        <v>22000</v>
      </c>
    </row>
    <row r="12" spans="1:14" x14ac:dyDescent="0.25">
      <c r="A12" s="27"/>
      <c r="B12" s="18" t="s">
        <v>122</v>
      </c>
      <c r="C12" s="19" t="s">
        <v>121</v>
      </c>
      <c r="D12" s="20">
        <v>42041</v>
      </c>
      <c r="E12" s="20">
        <v>42042</v>
      </c>
      <c r="F12" s="32">
        <v>52417</v>
      </c>
      <c r="G12" s="22">
        <v>22000</v>
      </c>
      <c r="H12" s="22"/>
      <c r="I12" s="22"/>
      <c r="J12" s="22">
        <v>22000</v>
      </c>
      <c r="K12" s="22"/>
      <c r="L12" s="22"/>
      <c r="M12" s="22"/>
      <c r="N12" s="23">
        <f t="shared" si="0"/>
        <v>22000</v>
      </c>
    </row>
    <row r="13" spans="1:14" x14ac:dyDescent="0.25">
      <c r="A13" s="27"/>
      <c r="B13" s="29" t="s">
        <v>95</v>
      </c>
      <c r="C13" s="19" t="s">
        <v>36</v>
      </c>
      <c r="D13" s="20">
        <v>42042</v>
      </c>
      <c r="E13" s="20">
        <v>42043</v>
      </c>
      <c r="F13" s="30">
        <v>52418</v>
      </c>
      <c r="G13" s="22">
        <v>30000</v>
      </c>
      <c r="H13" s="22"/>
      <c r="I13" s="22"/>
      <c r="J13" s="22"/>
      <c r="K13" s="22">
        <v>30000</v>
      </c>
      <c r="L13" s="22"/>
      <c r="M13" s="22"/>
      <c r="N13" s="23">
        <f>G13+I13</f>
        <v>30000</v>
      </c>
    </row>
    <row r="14" spans="1:14" x14ac:dyDescent="0.25">
      <c r="A14" s="27"/>
      <c r="B14" s="18" t="s">
        <v>123</v>
      </c>
      <c r="C14" s="19" t="s">
        <v>36</v>
      </c>
      <c r="D14" s="20">
        <v>42041</v>
      </c>
      <c r="E14" s="20">
        <v>42043</v>
      </c>
      <c r="F14" s="26">
        <v>52419</v>
      </c>
      <c r="G14" s="22">
        <v>133920</v>
      </c>
      <c r="H14" s="22"/>
      <c r="I14" s="22"/>
      <c r="J14" s="22"/>
      <c r="K14" s="22">
        <v>133920</v>
      </c>
      <c r="L14" s="22"/>
      <c r="M14" s="22"/>
      <c r="N14" s="23">
        <f>G14+I14</f>
        <v>133920</v>
      </c>
    </row>
    <row r="15" spans="1:14" x14ac:dyDescent="0.25">
      <c r="A15" s="27"/>
      <c r="B15" s="18" t="s">
        <v>124</v>
      </c>
      <c r="C15" s="28" t="s">
        <v>31</v>
      </c>
      <c r="D15" s="20"/>
      <c r="E15" s="20"/>
      <c r="F15" s="26">
        <v>52420</v>
      </c>
      <c r="G15" s="22"/>
      <c r="H15" s="22" t="s">
        <v>125</v>
      </c>
      <c r="I15" s="22">
        <v>72360</v>
      </c>
      <c r="J15" s="31"/>
      <c r="K15" s="22">
        <v>72360</v>
      </c>
      <c r="L15" s="22"/>
      <c r="M15" s="22"/>
      <c r="N15" s="23">
        <f t="shared" si="0"/>
        <v>72360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575130.80000000005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406650.8</v>
      </c>
      <c r="H30" s="42"/>
      <c r="I30" s="23">
        <f>SUM(I6:I29)</f>
        <v>168480</v>
      </c>
      <c r="J30" s="23">
        <f>SUM(J6:J29)</f>
        <v>82880</v>
      </c>
      <c r="K30" s="23">
        <f>SUM(K6:K29)</f>
        <v>456610.8</v>
      </c>
      <c r="L30" s="23">
        <f>SUM(L6:L29)</f>
        <v>0</v>
      </c>
      <c r="M30" s="23">
        <f>SUM(M6:M29)</f>
        <v>35640</v>
      </c>
      <c r="N30" s="23">
        <f>G30+I30</f>
        <v>575130.80000000005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/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72</v>
      </c>
      <c r="D34" s="1"/>
      <c r="E34" s="1"/>
      <c r="F34" s="61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38880</v>
      </c>
      <c r="D35" s="1"/>
      <c r="E35" s="1"/>
      <c r="F35" s="61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44000</v>
      </c>
      <c r="D36" s="1"/>
      <c r="E36" s="1"/>
      <c r="F36" s="61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82880</v>
      </c>
      <c r="D37" s="1"/>
      <c r="E37" s="1"/>
      <c r="F37" s="61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104</v>
      </c>
      <c r="E3" s="156"/>
      <c r="F3" s="156"/>
      <c r="G3" s="145"/>
      <c r="H3" s="5"/>
      <c r="I3" s="1"/>
      <c r="J3" s="11"/>
      <c r="K3" s="12" t="s">
        <v>4</v>
      </c>
      <c r="L3" s="13">
        <v>42041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105</v>
      </c>
      <c r="C6" s="19" t="s">
        <v>98</v>
      </c>
      <c r="D6" s="20">
        <v>42039</v>
      </c>
      <c r="E6" s="20">
        <v>42041</v>
      </c>
      <c r="F6" s="30">
        <v>52404</v>
      </c>
      <c r="G6" s="22">
        <v>32000</v>
      </c>
      <c r="H6" s="22"/>
      <c r="I6" s="22"/>
      <c r="J6" s="22">
        <v>32000</v>
      </c>
      <c r="K6" s="22"/>
      <c r="L6" s="22"/>
      <c r="M6" s="22"/>
      <c r="N6" s="23">
        <f>G6+I6</f>
        <v>32000</v>
      </c>
    </row>
    <row r="7" spans="1:14" x14ac:dyDescent="0.25">
      <c r="A7" s="24"/>
      <c r="B7" s="18" t="s">
        <v>106</v>
      </c>
      <c r="C7" s="19" t="s">
        <v>98</v>
      </c>
      <c r="D7" s="20">
        <v>42040</v>
      </c>
      <c r="E7" s="20">
        <v>42041</v>
      </c>
      <c r="F7" s="30">
        <v>52405</v>
      </c>
      <c r="G7" s="22">
        <v>19000</v>
      </c>
      <c r="H7" s="22"/>
      <c r="I7" s="22"/>
      <c r="J7" s="22"/>
      <c r="K7" s="22">
        <v>19000</v>
      </c>
      <c r="L7" s="22"/>
      <c r="M7" s="22"/>
      <c r="N7" s="23">
        <f t="shared" ref="N7:N28" si="0">G7+I7</f>
        <v>19000</v>
      </c>
    </row>
    <row r="8" spans="1:14" x14ac:dyDescent="0.25">
      <c r="A8" s="27"/>
      <c r="B8" s="18" t="s">
        <v>107</v>
      </c>
      <c r="C8" s="19" t="s">
        <v>108</v>
      </c>
      <c r="D8" s="20"/>
      <c r="E8" s="20"/>
      <c r="F8" s="30">
        <v>52406</v>
      </c>
      <c r="G8" s="22">
        <v>227178</v>
      </c>
      <c r="H8" s="22"/>
      <c r="I8" s="22"/>
      <c r="J8" s="22"/>
      <c r="K8" s="22"/>
      <c r="L8" s="22"/>
      <c r="M8" s="22">
        <v>227178</v>
      </c>
      <c r="N8" s="23">
        <f t="shared" si="0"/>
        <v>227178</v>
      </c>
    </row>
    <row r="9" spans="1:14" x14ac:dyDescent="0.25">
      <c r="A9" s="27"/>
      <c r="B9" s="29" t="s">
        <v>109</v>
      </c>
      <c r="C9" s="19" t="s">
        <v>68</v>
      </c>
      <c r="D9" s="20">
        <v>42041</v>
      </c>
      <c r="E9" s="20">
        <v>42042</v>
      </c>
      <c r="F9" s="30">
        <v>52407</v>
      </c>
      <c r="G9" s="22">
        <v>22000</v>
      </c>
      <c r="H9" s="22"/>
      <c r="I9" s="22"/>
      <c r="J9" s="22"/>
      <c r="K9" s="22">
        <v>22000</v>
      </c>
      <c r="L9" s="22"/>
      <c r="M9" s="22"/>
      <c r="N9" s="23">
        <f t="shared" si="0"/>
        <v>22000</v>
      </c>
    </row>
    <row r="10" spans="1:14" x14ac:dyDescent="0.25">
      <c r="A10" s="27"/>
      <c r="B10" s="18" t="s">
        <v>110</v>
      </c>
      <c r="C10" s="19" t="s">
        <v>111</v>
      </c>
      <c r="D10" s="20">
        <v>42039</v>
      </c>
      <c r="E10" s="20">
        <v>42041</v>
      </c>
      <c r="F10" s="26">
        <v>52408</v>
      </c>
      <c r="G10" s="22">
        <v>56127.6</v>
      </c>
      <c r="H10" s="22"/>
      <c r="I10" s="22"/>
      <c r="J10" s="22"/>
      <c r="K10" s="22">
        <v>56127.6</v>
      </c>
      <c r="L10" s="22"/>
      <c r="M10" s="22"/>
      <c r="N10" s="23">
        <f t="shared" si="0"/>
        <v>56127.6</v>
      </c>
    </row>
    <row r="11" spans="1:14" x14ac:dyDescent="0.25">
      <c r="A11" s="27"/>
      <c r="B11" s="29" t="s">
        <v>112</v>
      </c>
      <c r="C11" s="19" t="s">
        <v>98</v>
      </c>
      <c r="D11" s="20">
        <v>42040</v>
      </c>
      <c r="E11" s="20">
        <v>42041</v>
      </c>
      <c r="F11" s="26">
        <v>52409</v>
      </c>
      <c r="G11" s="22">
        <v>22000</v>
      </c>
      <c r="H11" s="22"/>
      <c r="I11" s="22"/>
      <c r="J11" s="22">
        <v>22000</v>
      </c>
      <c r="K11" s="22"/>
      <c r="L11" s="22"/>
      <c r="M11" s="22"/>
      <c r="N11" s="23">
        <f t="shared" si="0"/>
        <v>22000</v>
      </c>
    </row>
    <row r="12" spans="1:14" x14ac:dyDescent="0.25">
      <c r="A12" s="27"/>
      <c r="B12" s="18" t="s">
        <v>113</v>
      </c>
      <c r="C12" s="19" t="s">
        <v>31</v>
      </c>
      <c r="D12" s="20">
        <v>42041</v>
      </c>
      <c r="E12" s="20">
        <v>42043</v>
      </c>
      <c r="F12" s="32">
        <v>52410</v>
      </c>
      <c r="G12" s="22">
        <v>59400</v>
      </c>
      <c r="H12" s="22"/>
      <c r="I12" s="22"/>
      <c r="J12" s="22"/>
      <c r="K12" s="22">
        <v>59400</v>
      </c>
      <c r="L12" s="22"/>
      <c r="M12" s="22"/>
      <c r="N12" s="23">
        <f t="shared" si="0"/>
        <v>59400</v>
      </c>
    </row>
    <row r="13" spans="1:14" x14ac:dyDescent="0.25">
      <c r="A13" s="27"/>
      <c r="B13" s="29"/>
      <c r="C13" s="19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19"/>
      <c r="D14" s="20"/>
      <c r="E14" s="20"/>
      <c r="F14" s="26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6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437705.6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437705.6</v>
      </c>
      <c r="H30" s="42"/>
      <c r="I30" s="23">
        <f>SUM(I6:I29)</f>
        <v>0</v>
      </c>
      <c r="J30" s="23">
        <f>SUM(J6:J29)</f>
        <v>54000</v>
      </c>
      <c r="K30" s="23">
        <f>SUM(K6:K29)</f>
        <v>156527.6</v>
      </c>
      <c r="L30" s="23">
        <f>SUM(L6:L29)</f>
        <v>0</v>
      </c>
      <c r="M30" s="23">
        <f>SUM(M6:M29)</f>
        <v>227178</v>
      </c>
      <c r="N30" s="23">
        <f>G30+I30</f>
        <v>437705.6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/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0</v>
      </c>
      <c r="D34" s="1"/>
      <c r="E34" s="1"/>
      <c r="F34" s="60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0</v>
      </c>
      <c r="D35" s="1"/>
      <c r="E35" s="1"/>
      <c r="F35" s="60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54000</v>
      </c>
      <c r="D36" s="1"/>
      <c r="E36" s="1"/>
      <c r="F36" s="60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54000</v>
      </c>
      <c r="D37" s="1"/>
      <c r="E37" s="1"/>
      <c r="F37" s="60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10" sqref="B10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9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96</v>
      </c>
      <c r="E3" s="156"/>
      <c r="F3" s="156"/>
      <c r="G3" s="145"/>
      <c r="H3" s="5"/>
      <c r="I3" s="1"/>
      <c r="J3" s="11"/>
      <c r="K3" s="12" t="s">
        <v>4</v>
      </c>
      <c r="L3" s="13">
        <v>42040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100</v>
      </c>
      <c r="C6" s="19" t="s">
        <v>99</v>
      </c>
      <c r="D6" s="20">
        <v>42038</v>
      </c>
      <c r="E6" s="20">
        <v>42040</v>
      </c>
      <c r="F6" s="30">
        <v>52399</v>
      </c>
      <c r="G6" s="22">
        <v>509544</v>
      </c>
      <c r="H6" s="22"/>
      <c r="I6" s="22"/>
      <c r="J6" s="22"/>
      <c r="K6" s="22"/>
      <c r="L6" s="22">
        <v>509544</v>
      </c>
      <c r="M6" s="22"/>
      <c r="N6" s="23">
        <f>G6+I6</f>
        <v>509544</v>
      </c>
    </row>
    <row r="7" spans="1:14" x14ac:dyDescent="0.25">
      <c r="A7" s="24"/>
      <c r="B7" s="18" t="s">
        <v>101</v>
      </c>
      <c r="C7" s="19" t="s">
        <v>36</v>
      </c>
      <c r="D7" s="20">
        <v>42040</v>
      </c>
      <c r="E7" s="20">
        <v>42041</v>
      </c>
      <c r="F7" s="30">
        <v>52400</v>
      </c>
      <c r="G7" s="22">
        <v>22000</v>
      </c>
      <c r="H7" s="22"/>
      <c r="I7" s="22"/>
      <c r="J7" s="22">
        <v>3000</v>
      </c>
      <c r="K7" s="22">
        <v>19000</v>
      </c>
      <c r="L7" s="22"/>
      <c r="M7" s="22"/>
      <c r="N7" s="23">
        <f t="shared" ref="N7:N28" si="0">G7+I7</f>
        <v>22000</v>
      </c>
    </row>
    <row r="8" spans="1:14" x14ac:dyDescent="0.25">
      <c r="A8" s="27"/>
      <c r="B8" s="18" t="s">
        <v>97</v>
      </c>
      <c r="C8" s="19" t="s">
        <v>98</v>
      </c>
      <c r="D8" s="20">
        <v>42040</v>
      </c>
      <c r="E8" s="20">
        <v>42041</v>
      </c>
      <c r="F8" s="30">
        <v>52401</v>
      </c>
      <c r="G8" s="22">
        <v>22000</v>
      </c>
      <c r="H8" s="22"/>
      <c r="I8" s="22"/>
      <c r="J8" s="22">
        <v>22000</v>
      </c>
      <c r="K8" s="22"/>
      <c r="L8" s="22"/>
      <c r="M8" s="22"/>
      <c r="N8" s="23">
        <f t="shared" si="0"/>
        <v>22000</v>
      </c>
    </row>
    <row r="9" spans="1:14" x14ac:dyDescent="0.25">
      <c r="A9" s="27"/>
      <c r="B9" s="29" t="s">
        <v>103</v>
      </c>
      <c r="C9" s="19" t="s">
        <v>102</v>
      </c>
      <c r="D9" s="20">
        <v>42040</v>
      </c>
      <c r="E9" s="20">
        <v>42041</v>
      </c>
      <c r="F9" s="30">
        <v>52402</v>
      </c>
      <c r="G9" s="22">
        <v>22000</v>
      </c>
      <c r="H9" s="22"/>
      <c r="I9" s="22"/>
      <c r="J9" s="22"/>
      <c r="K9" s="22">
        <v>22000</v>
      </c>
      <c r="L9" s="22"/>
      <c r="M9" s="22"/>
      <c r="N9" s="23">
        <f t="shared" si="0"/>
        <v>22000</v>
      </c>
    </row>
    <row r="10" spans="1:14" x14ac:dyDescent="0.25">
      <c r="A10" s="27"/>
      <c r="B10" s="18" t="s">
        <v>104</v>
      </c>
      <c r="C10" s="19" t="s">
        <v>36</v>
      </c>
      <c r="D10" s="20"/>
      <c r="E10" s="20"/>
      <c r="F10" s="26">
        <v>52403</v>
      </c>
      <c r="G10" s="22"/>
      <c r="H10" s="22" t="s">
        <v>39</v>
      </c>
      <c r="I10" s="22">
        <v>2000</v>
      </c>
      <c r="J10" s="22">
        <v>2000</v>
      </c>
      <c r="K10" s="22"/>
      <c r="L10" s="22"/>
      <c r="M10" s="22"/>
      <c r="N10" s="23">
        <f t="shared" si="0"/>
        <v>2000</v>
      </c>
    </row>
    <row r="11" spans="1:14" x14ac:dyDescent="0.25">
      <c r="A11" s="27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19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19"/>
      <c r="D14" s="20"/>
      <c r="E14" s="20"/>
      <c r="F14" s="26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6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577544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575544</v>
      </c>
      <c r="H30" s="42"/>
      <c r="I30" s="23">
        <f>SUM(I6:I29)</f>
        <v>2000</v>
      </c>
      <c r="J30" s="23">
        <f>SUM(J6:J29)</f>
        <v>27000</v>
      </c>
      <c r="K30" s="23">
        <f>SUM(K6:K29)</f>
        <v>41000</v>
      </c>
      <c r="L30" s="23">
        <f>SUM(L6:L29)</f>
        <v>509544</v>
      </c>
      <c r="M30" s="23">
        <f>SUM(M6:M29)</f>
        <v>0</v>
      </c>
      <c r="N30" s="23">
        <f>G30+I30</f>
        <v>577544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/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0</v>
      </c>
      <c r="D34" s="1"/>
      <c r="E34" s="1"/>
      <c r="F34" s="59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0</v>
      </c>
      <c r="D35" s="1"/>
      <c r="E35" s="1"/>
      <c r="F35" s="59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27000</v>
      </c>
      <c r="D36" s="1"/>
      <c r="E36" s="1"/>
      <c r="F36" s="59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27000</v>
      </c>
      <c r="D37" s="1"/>
      <c r="E37" s="1"/>
      <c r="F37" s="59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G32" sqref="G32:N3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8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91</v>
      </c>
      <c r="E3" s="156"/>
      <c r="F3" s="156"/>
      <c r="G3" s="145"/>
      <c r="H3" s="5"/>
      <c r="I3" s="1"/>
      <c r="J3" s="11"/>
      <c r="K3" s="12" t="s">
        <v>4</v>
      </c>
      <c r="L3" s="13">
        <v>42040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92</v>
      </c>
      <c r="C6" s="19" t="s">
        <v>43</v>
      </c>
      <c r="D6" s="20">
        <v>42038</v>
      </c>
      <c r="E6" s="20">
        <v>42040</v>
      </c>
      <c r="F6" s="21">
        <v>52395</v>
      </c>
      <c r="G6" s="22">
        <v>66528</v>
      </c>
      <c r="H6" s="22"/>
      <c r="I6" s="22"/>
      <c r="J6" s="22"/>
      <c r="K6" s="22"/>
      <c r="L6" s="22"/>
      <c r="M6" s="22">
        <v>66528</v>
      </c>
      <c r="N6" s="23">
        <f>G6+I6</f>
        <v>66528</v>
      </c>
    </row>
    <row r="7" spans="1:14" x14ac:dyDescent="0.25">
      <c r="A7" s="24"/>
      <c r="B7" s="18" t="s">
        <v>93</v>
      </c>
      <c r="C7" s="25" t="s">
        <v>41</v>
      </c>
      <c r="D7" s="20">
        <v>42038</v>
      </c>
      <c r="E7" s="20">
        <v>502</v>
      </c>
      <c r="F7" s="26">
        <v>52396</v>
      </c>
      <c r="G7" s="22">
        <v>46126.8</v>
      </c>
      <c r="H7" s="22"/>
      <c r="I7" s="22"/>
      <c r="J7" s="22"/>
      <c r="K7" s="22">
        <v>46126.8</v>
      </c>
      <c r="L7" s="22"/>
      <c r="M7" s="22"/>
      <c r="N7" s="23">
        <f t="shared" ref="N7:N28" si="0">G7+I7</f>
        <v>46126.8</v>
      </c>
    </row>
    <row r="8" spans="1:14" x14ac:dyDescent="0.25">
      <c r="A8" s="27"/>
      <c r="B8" s="18" t="s">
        <v>94</v>
      </c>
      <c r="C8" s="28" t="s">
        <v>36</v>
      </c>
      <c r="D8" s="20">
        <v>42040</v>
      </c>
      <c r="E8" s="20">
        <v>42042</v>
      </c>
      <c r="F8" s="26">
        <v>52397</v>
      </c>
      <c r="G8" s="22">
        <v>103680</v>
      </c>
      <c r="H8" s="22"/>
      <c r="I8" s="22"/>
      <c r="J8" s="22"/>
      <c r="K8" s="22">
        <v>103680</v>
      </c>
      <c r="L8" s="22"/>
      <c r="M8" s="22"/>
      <c r="N8" s="23">
        <f t="shared" si="0"/>
        <v>103680</v>
      </c>
    </row>
    <row r="9" spans="1:14" x14ac:dyDescent="0.25">
      <c r="A9" s="27"/>
      <c r="B9" s="18" t="s">
        <v>95</v>
      </c>
      <c r="C9" s="28" t="s">
        <v>36</v>
      </c>
      <c r="D9" s="20">
        <v>42040</v>
      </c>
      <c r="E9" s="20">
        <v>42042</v>
      </c>
      <c r="F9" s="26">
        <v>52398</v>
      </c>
      <c r="G9" s="22">
        <v>73440</v>
      </c>
      <c r="H9" s="22"/>
      <c r="I9" s="22"/>
      <c r="J9" s="22"/>
      <c r="K9" s="22">
        <v>33440</v>
      </c>
      <c r="L9" s="22"/>
      <c r="M9" s="22">
        <v>40000</v>
      </c>
      <c r="N9" s="23">
        <f t="shared" si="0"/>
        <v>73440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19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19"/>
      <c r="D14" s="20"/>
      <c r="E14" s="20"/>
      <c r="F14" s="26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6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289774.8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289774.8</v>
      </c>
      <c r="H30" s="42"/>
      <c r="I30" s="23">
        <f>SUM(I6:I29)</f>
        <v>0</v>
      </c>
      <c r="J30" s="23">
        <f>SUM(J6:J29)</f>
        <v>0</v>
      </c>
      <c r="K30" s="23">
        <f>SUM(K6:K29)</f>
        <v>183246.8</v>
      </c>
      <c r="L30" s="23">
        <f>SUM(L6:L29)</f>
        <v>0</v>
      </c>
      <c r="M30" s="23">
        <f>SUM(M6:M29)</f>
        <v>106528</v>
      </c>
      <c r="N30" s="23">
        <f>G30+I30</f>
        <v>289774.8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/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0</v>
      </c>
      <c r="D34" s="1"/>
      <c r="E34" s="1"/>
      <c r="F34" s="58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0</v>
      </c>
      <c r="D35" s="1"/>
      <c r="E35" s="1"/>
      <c r="F35" s="58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0</v>
      </c>
      <c r="D36" s="1"/>
      <c r="E36" s="1"/>
      <c r="F36" s="58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0</v>
      </c>
      <c r="D37" s="1"/>
      <c r="E37" s="1"/>
      <c r="F37" s="58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E40" sqref="E40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7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85</v>
      </c>
      <c r="E3" s="156"/>
      <c r="F3" s="156"/>
      <c r="G3" s="145"/>
      <c r="H3" s="5"/>
      <c r="I3" s="1"/>
      <c r="J3" s="11"/>
      <c r="K3" s="12" t="s">
        <v>4</v>
      </c>
      <c r="L3" s="13">
        <v>42039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86</v>
      </c>
      <c r="C6" s="19" t="s">
        <v>31</v>
      </c>
      <c r="D6" s="20"/>
      <c r="E6" s="20"/>
      <c r="F6" s="21">
        <v>52392</v>
      </c>
      <c r="G6" s="22"/>
      <c r="H6" s="22" t="s">
        <v>87</v>
      </c>
      <c r="I6" s="22">
        <v>108540</v>
      </c>
      <c r="J6" s="22"/>
      <c r="K6" s="22">
        <v>108540</v>
      </c>
      <c r="L6" s="22"/>
      <c r="M6" s="22"/>
      <c r="N6" s="23">
        <f>G6+I6</f>
        <v>108540</v>
      </c>
    </row>
    <row r="7" spans="1:14" x14ac:dyDescent="0.25">
      <c r="A7" s="24"/>
      <c r="B7" s="18" t="s">
        <v>89</v>
      </c>
      <c r="C7" s="25" t="s">
        <v>88</v>
      </c>
      <c r="D7" s="20">
        <v>42039</v>
      </c>
      <c r="E7" s="20">
        <v>42040</v>
      </c>
      <c r="F7" s="26">
        <v>52393</v>
      </c>
      <c r="G7" s="22">
        <v>30100</v>
      </c>
      <c r="H7" s="22"/>
      <c r="I7" s="22"/>
      <c r="J7" s="22"/>
      <c r="K7" s="22">
        <v>30100</v>
      </c>
      <c r="L7" s="22"/>
      <c r="M7" s="22"/>
      <c r="N7" s="23">
        <f t="shared" ref="N7:N28" si="0">G7+I7</f>
        <v>30100</v>
      </c>
    </row>
    <row r="8" spans="1:14" x14ac:dyDescent="0.25">
      <c r="A8" s="27"/>
      <c r="B8" s="18" t="s">
        <v>90</v>
      </c>
      <c r="C8" s="28" t="s">
        <v>31</v>
      </c>
      <c r="D8" s="20">
        <v>42039</v>
      </c>
      <c r="E8" s="20">
        <v>42040</v>
      </c>
      <c r="F8" s="26">
        <v>52394</v>
      </c>
      <c r="G8" s="22">
        <v>47520</v>
      </c>
      <c r="H8" s="22"/>
      <c r="I8" s="22"/>
      <c r="J8" s="22"/>
      <c r="K8" s="22">
        <v>47520</v>
      </c>
      <c r="L8" s="22"/>
      <c r="M8" s="22"/>
      <c r="N8" s="23">
        <f t="shared" si="0"/>
        <v>47520</v>
      </c>
    </row>
    <row r="9" spans="1:14" x14ac:dyDescent="0.25">
      <c r="A9" s="27"/>
      <c r="B9" s="18"/>
      <c r="C9" s="28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19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19"/>
      <c r="D14" s="20"/>
      <c r="E14" s="20"/>
      <c r="F14" s="26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6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186160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77620</v>
      </c>
      <c r="H30" s="42"/>
      <c r="I30" s="23">
        <f>SUM(I6:I29)</f>
        <v>108540</v>
      </c>
      <c r="J30" s="23">
        <f>SUM(J6:J29)</f>
        <v>0</v>
      </c>
      <c r="K30" s="23">
        <f>SUM(K6:K29)</f>
        <v>186160</v>
      </c>
      <c r="L30" s="23">
        <f>SUM(L6:L29)</f>
        <v>0</v>
      </c>
      <c r="M30" s="23">
        <f>SUM(M6:M29)</f>
        <v>0</v>
      </c>
      <c r="N30" s="23">
        <f>G30+I30</f>
        <v>186160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/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0</v>
      </c>
      <c r="D34" s="1"/>
      <c r="E34" s="1"/>
      <c r="F34" s="57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0</v>
      </c>
      <c r="D35" s="1"/>
      <c r="E35" s="1"/>
      <c r="F35" s="57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0</v>
      </c>
      <c r="D36" s="1"/>
      <c r="E36" s="1"/>
      <c r="F36" s="57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0</v>
      </c>
      <c r="D37" s="1"/>
      <c r="E37" s="1"/>
      <c r="F37" s="57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B10" zoomScaleNormal="100" workbookViewId="0">
      <selection activeCell="J27" sqref="J2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8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61</v>
      </c>
      <c r="E3" s="156"/>
      <c r="F3" s="156"/>
      <c r="G3" s="145"/>
      <c r="H3" s="5"/>
      <c r="I3" s="1"/>
      <c r="J3" s="11"/>
      <c r="K3" s="12" t="s">
        <v>4</v>
      </c>
      <c r="L3" s="13">
        <v>42061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455</v>
      </c>
      <c r="C6" s="19" t="s">
        <v>456</v>
      </c>
      <c r="D6" s="20">
        <v>42050</v>
      </c>
      <c r="E6" s="20">
        <v>42052</v>
      </c>
      <c r="F6" s="30">
        <v>52681</v>
      </c>
      <c r="G6" s="22">
        <v>455760</v>
      </c>
      <c r="H6" s="22"/>
      <c r="I6" s="22"/>
      <c r="J6" s="22"/>
      <c r="K6" s="22"/>
      <c r="L6" s="22"/>
      <c r="M6" s="22">
        <v>455760</v>
      </c>
      <c r="N6" s="23">
        <f t="shared" ref="N6:N25" si="0">G6+I6</f>
        <v>455760</v>
      </c>
    </row>
    <row r="7" spans="1:14" x14ac:dyDescent="0.25">
      <c r="A7" s="27"/>
      <c r="B7" s="18" t="s">
        <v>457</v>
      </c>
      <c r="C7" s="19" t="s">
        <v>458</v>
      </c>
      <c r="D7" s="20">
        <v>42041</v>
      </c>
      <c r="E7" s="20">
        <v>42043</v>
      </c>
      <c r="F7" s="30">
        <v>52682</v>
      </c>
      <c r="G7" s="22">
        <v>73013.399999999994</v>
      </c>
      <c r="H7" s="22"/>
      <c r="I7" s="22"/>
      <c r="J7" s="22"/>
      <c r="K7" s="22"/>
      <c r="L7" s="22">
        <v>73013.399999999994</v>
      </c>
      <c r="M7" s="22"/>
      <c r="N7" s="23">
        <f t="shared" si="0"/>
        <v>73013.399999999994</v>
      </c>
    </row>
    <row r="8" spans="1:14" x14ac:dyDescent="0.25">
      <c r="A8" s="27"/>
      <c r="B8" s="29" t="s">
        <v>459</v>
      </c>
      <c r="C8" s="19" t="s">
        <v>460</v>
      </c>
      <c r="D8" s="20">
        <v>42051</v>
      </c>
      <c r="E8" s="20">
        <v>42053</v>
      </c>
      <c r="F8" s="30">
        <v>52683</v>
      </c>
      <c r="G8" s="22">
        <v>93960</v>
      </c>
      <c r="H8" s="22"/>
      <c r="I8" s="22"/>
      <c r="J8" s="22"/>
      <c r="K8" s="22"/>
      <c r="L8" s="22"/>
      <c r="M8" s="22">
        <v>93960</v>
      </c>
      <c r="N8" s="23">
        <f t="shared" si="0"/>
        <v>93960</v>
      </c>
    </row>
    <row r="9" spans="1:14" x14ac:dyDescent="0.25">
      <c r="A9" s="27"/>
      <c r="B9" s="29" t="s">
        <v>461</v>
      </c>
      <c r="C9" s="19" t="s">
        <v>462</v>
      </c>
      <c r="D9" s="20">
        <v>42060</v>
      </c>
      <c r="E9" s="20">
        <v>42062</v>
      </c>
      <c r="F9" s="30">
        <v>52684</v>
      </c>
      <c r="G9" s="22">
        <v>332640</v>
      </c>
      <c r="H9" s="22"/>
      <c r="I9" s="22"/>
      <c r="J9" s="22"/>
      <c r="K9" s="22"/>
      <c r="L9" s="22">
        <v>332640</v>
      </c>
      <c r="M9" s="22"/>
      <c r="N9" s="23">
        <f t="shared" si="0"/>
        <v>332640</v>
      </c>
    </row>
    <row r="10" spans="1:14" x14ac:dyDescent="0.25">
      <c r="A10" s="27"/>
      <c r="B10" s="29" t="s">
        <v>463</v>
      </c>
      <c r="C10" s="19" t="s">
        <v>242</v>
      </c>
      <c r="D10" s="20">
        <v>42061</v>
      </c>
      <c r="E10" s="20">
        <v>42063</v>
      </c>
      <c r="F10" s="30">
        <v>52685</v>
      </c>
      <c r="G10" s="22">
        <v>553392</v>
      </c>
      <c r="H10" s="22"/>
      <c r="I10" s="22"/>
      <c r="J10" s="22"/>
      <c r="K10" s="22"/>
      <c r="L10" s="22">
        <v>553392</v>
      </c>
      <c r="M10" s="22"/>
      <c r="N10" s="23">
        <f>G10+I10</f>
        <v>553392</v>
      </c>
    </row>
    <row r="11" spans="1:14" x14ac:dyDescent="0.25">
      <c r="A11" s="27"/>
      <c r="B11" s="18" t="s">
        <v>464</v>
      </c>
      <c r="C11" s="19" t="s">
        <v>394</v>
      </c>
      <c r="D11" s="20">
        <v>42061</v>
      </c>
      <c r="E11" s="20">
        <v>42062</v>
      </c>
      <c r="F11" s="26">
        <v>52686</v>
      </c>
      <c r="G11" s="22">
        <v>48389.4</v>
      </c>
      <c r="H11" s="22"/>
      <c r="I11" s="22"/>
      <c r="J11" s="22"/>
      <c r="K11" s="22"/>
      <c r="L11" s="22"/>
      <c r="M11" s="22">
        <v>48389.4</v>
      </c>
      <c r="N11" s="23">
        <f>G11+I11</f>
        <v>48389.4</v>
      </c>
    </row>
    <row r="12" spans="1:14" x14ac:dyDescent="0.25">
      <c r="A12" s="27"/>
      <c r="B12" s="18" t="s">
        <v>465</v>
      </c>
      <c r="C12" s="28" t="s">
        <v>54</v>
      </c>
      <c r="D12" s="20">
        <v>42061</v>
      </c>
      <c r="E12" s="20">
        <v>42062</v>
      </c>
      <c r="F12" s="26">
        <v>52687</v>
      </c>
      <c r="G12" s="22">
        <v>16814.16</v>
      </c>
      <c r="H12" s="22"/>
      <c r="I12" s="22"/>
      <c r="J12" s="31"/>
      <c r="K12" s="22">
        <v>16814.16</v>
      </c>
      <c r="L12" s="22"/>
      <c r="M12" s="22"/>
      <c r="N12" s="23">
        <f t="shared" si="0"/>
        <v>16814.16</v>
      </c>
    </row>
    <row r="13" spans="1:14" x14ac:dyDescent="0.25">
      <c r="A13" s="27"/>
      <c r="B13" s="18" t="s">
        <v>465</v>
      </c>
      <c r="C13" s="19" t="s">
        <v>98</v>
      </c>
      <c r="D13" s="20">
        <v>42061</v>
      </c>
      <c r="E13" s="20">
        <v>42062</v>
      </c>
      <c r="F13" s="32">
        <v>52688</v>
      </c>
      <c r="G13" s="22">
        <v>19000</v>
      </c>
      <c r="H13" s="22"/>
      <c r="I13" s="22"/>
      <c r="J13" s="22">
        <v>19000</v>
      </c>
      <c r="K13" s="22"/>
      <c r="L13" s="22"/>
      <c r="M13" s="22"/>
      <c r="N13" s="23">
        <f>G13+I13</f>
        <v>19000</v>
      </c>
    </row>
    <row r="14" spans="1:14" x14ac:dyDescent="0.25">
      <c r="A14" s="27"/>
      <c r="B14" s="33" t="s">
        <v>466</v>
      </c>
      <c r="C14" s="19" t="s">
        <v>31</v>
      </c>
      <c r="D14" s="20"/>
      <c r="E14" s="20"/>
      <c r="F14" s="32">
        <v>52689</v>
      </c>
      <c r="G14" s="22"/>
      <c r="H14" s="22" t="s">
        <v>467</v>
      </c>
      <c r="I14" s="22">
        <v>55080</v>
      </c>
      <c r="J14" s="22">
        <v>55080</v>
      </c>
      <c r="K14" s="22"/>
      <c r="L14" s="22"/>
      <c r="M14" s="22"/>
      <c r="N14" s="23">
        <f t="shared" si="0"/>
        <v>55080</v>
      </c>
    </row>
    <row r="15" spans="1:14" x14ac:dyDescent="0.25">
      <c r="A15" s="27"/>
      <c r="B15" s="18" t="s">
        <v>355</v>
      </c>
      <c r="C15" s="19" t="s">
        <v>54</v>
      </c>
      <c r="D15" s="20">
        <v>42061</v>
      </c>
      <c r="E15" s="20">
        <v>42062</v>
      </c>
      <c r="F15" s="32">
        <v>52690</v>
      </c>
      <c r="G15" s="22">
        <v>22000</v>
      </c>
      <c r="H15" s="22"/>
      <c r="I15" s="22"/>
      <c r="J15" s="22"/>
      <c r="K15" s="22">
        <v>22000</v>
      </c>
      <c r="L15" s="22"/>
      <c r="M15" s="22"/>
      <c r="N15" s="23">
        <f t="shared" si="0"/>
        <v>22000</v>
      </c>
    </row>
    <row r="16" spans="1:14" x14ac:dyDescent="0.25">
      <c r="A16" s="34"/>
      <c r="B16" s="18" t="s">
        <v>468</v>
      </c>
      <c r="C16" s="19" t="s">
        <v>83</v>
      </c>
      <c r="D16" s="20"/>
      <c r="E16" s="20"/>
      <c r="F16" s="32">
        <v>52691</v>
      </c>
      <c r="G16" s="22"/>
      <c r="H16" s="22" t="s">
        <v>84</v>
      </c>
      <c r="I16" s="22">
        <v>2800</v>
      </c>
      <c r="J16" s="22">
        <v>2800</v>
      </c>
      <c r="K16" s="22"/>
      <c r="L16" s="22"/>
      <c r="M16" s="22"/>
      <c r="N16" s="23">
        <f t="shared" si="0"/>
        <v>2800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>G17+I17</f>
        <v>0</v>
      </c>
    </row>
    <row r="18" spans="1:14" x14ac:dyDescent="0.25">
      <c r="A18" s="34"/>
      <c r="B18" s="18"/>
      <c r="C18" s="2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3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6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 t="shared" si="0"/>
        <v>0</v>
      </c>
    </row>
    <row r="26" spans="1:14" x14ac:dyDescent="0.25">
      <c r="A26" s="37"/>
      <c r="B26" s="5"/>
      <c r="C26" s="1" t="s">
        <v>21</v>
      </c>
      <c r="D26" s="38"/>
      <c r="E26" s="38"/>
      <c r="F26" s="39"/>
      <c r="G26" s="23"/>
      <c r="H26" s="23"/>
      <c r="I26" s="23"/>
      <c r="J26" s="23"/>
      <c r="K26" s="23"/>
      <c r="L26" s="23"/>
      <c r="M26" s="23"/>
      <c r="N26" s="23">
        <f>SUM(N6:N25)</f>
        <v>1672848.9599999997</v>
      </c>
    </row>
    <row r="27" spans="1:14" x14ac:dyDescent="0.25">
      <c r="A27" s="144" t="s">
        <v>22</v>
      </c>
      <c r="B27" s="145"/>
      <c r="C27" s="40"/>
      <c r="D27" s="40"/>
      <c r="E27" s="40"/>
      <c r="F27" s="41"/>
      <c r="G27" s="23">
        <f>SUM(G6:G26)</f>
        <v>1614968.9599999997</v>
      </c>
      <c r="H27" s="42"/>
      <c r="I27" s="23">
        <f>SUM(I6:I26)</f>
        <v>57880</v>
      </c>
      <c r="J27" s="23">
        <f>SUM(J6:J26)</f>
        <v>76880</v>
      </c>
      <c r="K27" s="23">
        <f>SUM(K6:K26)</f>
        <v>38814.160000000003</v>
      </c>
      <c r="L27" s="23">
        <f>SUM(L6:L26)</f>
        <v>959045.4</v>
      </c>
      <c r="M27" s="23">
        <f>SUM(M6:M26)</f>
        <v>598109.4</v>
      </c>
      <c r="N27" s="23">
        <f>G27+I27</f>
        <v>1672848.9599999997</v>
      </c>
    </row>
    <row r="28" spans="1:14" x14ac:dyDescent="0.25">
      <c r="A28" s="1"/>
      <c r="B28" s="1"/>
      <c r="C28" s="1"/>
      <c r="D28" s="38"/>
      <c r="E28" s="1"/>
      <c r="F28" s="1"/>
      <c r="G28" s="8"/>
      <c r="H28" s="43" t="s">
        <v>23</v>
      </c>
      <c r="I28" s="44"/>
      <c r="J28" s="45"/>
      <c r="K28" s="46"/>
      <c r="L28" s="40"/>
      <c r="M28" s="45"/>
      <c r="N28" s="8"/>
    </row>
    <row r="29" spans="1:14" x14ac:dyDescent="0.25">
      <c r="A29" s="144" t="s">
        <v>24</v>
      </c>
      <c r="B29" s="145"/>
      <c r="C29" s="1"/>
      <c r="D29" s="38"/>
      <c r="E29" s="152" t="s">
        <v>25</v>
      </c>
      <c r="F29" s="157"/>
      <c r="G29" s="158"/>
      <c r="H29" s="159"/>
      <c r="I29" s="159"/>
      <c r="J29" s="159"/>
      <c r="K29" s="159"/>
      <c r="L29" s="159"/>
      <c r="M29" s="159"/>
      <c r="N29" s="160"/>
    </row>
    <row r="30" spans="1:14" x14ac:dyDescent="0.25">
      <c r="A30" s="144" t="s">
        <v>26</v>
      </c>
      <c r="B30" s="145"/>
      <c r="C30" s="47"/>
      <c r="D30" s="1"/>
      <c r="E30" s="152">
        <v>540</v>
      </c>
      <c r="F30" s="153"/>
      <c r="G30" s="146"/>
      <c r="H30" s="147"/>
      <c r="I30" s="147"/>
      <c r="J30" s="147"/>
      <c r="K30" s="147"/>
      <c r="L30" s="147"/>
      <c r="M30" s="147"/>
      <c r="N30" s="148"/>
    </row>
    <row r="31" spans="1:14" x14ac:dyDescent="0.25">
      <c r="A31" s="144" t="s">
        <v>27</v>
      </c>
      <c r="B31" s="145"/>
      <c r="C31" s="48">
        <v>100</v>
      </c>
      <c r="D31" s="1"/>
      <c r="E31" s="1"/>
      <c r="F31" s="98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54"/>
      <c r="B32" s="155"/>
      <c r="C32" s="23">
        <f>E30*C31</f>
        <v>54000</v>
      </c>
      <c r="D32" s="1"/>
      <c r="E32" s="1"/>
      <c r="F32" s="98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44" t="s">
        <v>28</v>
      </c>
      <c r="B33" s="145"/>
      <c r="C33" s="23">
        <v>22880</v>
      </c>
      <c r="D33" s="1"/>
      <c r="E33" s="1"/>
      <c r="F33" s="98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19</v>
      </c>
      <c r="B34" s="145"/>
      <c r="C34" s="23">
        <f>C32+C33</f>
        <v>76880</v>
      </c>
      <c r="D34" s="1"/>
      <c r="E34" s="1"/>
      <c r="F34" s="98"/>
      <c r="G34" s="149"/>
      <c r="H34" s="150"/>
      <c r="I34" s="150"/>
      <c r="J34" s="150"/>
      <c r="K34" s="150"/>
      <c r="L34" s="150"/>
      <c r="M34" s="150"/>
      <c r="N34" s="151"/>
    </row>
    <row r="35" spans="1:14" x14ac:dyDescent="0.25">
      <c r="C35" s="50"/>
    </row>
    <row r="37" spans="1:14" x14ac:dyDescent="0.25">
      <c r="C37" s="5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20" sqref="C20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6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71</v>
      </c>
      <c r="E3" s="156"/>
      <c r="F3" s="156"/>
      <c r="G3" s="145"/>
      <c r="H3" s="5"/>
      <c r="I3" s="1"/>
      <c r="J3" s="11"/>
      <c r="K3" s="12" t="s">
        <v>4</v>
      </c>
      <c r="L3" s="13">
        <v>42039</v>
      </c>
      <c r="M3" s="14"/>
      <c r="N3" s="15" t="s">
        <v>72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73</v>
      </c>
      <c r="C6" s="19" t="s">
        <v>74</v>
      </c>
      <c r="D6" s="20">
        <v>42037</v>
      </c>
      <c r="E6" s="20">
        <v>42039</v>
      </c>
      <c r="F6" s="21">
        <v>52385</v>
      </c>
      <c r="G6" s="22">
        <v>76000</v>
      </c>
      <c r="H6" s="22"/>
      <c r="I6" s="22"/>
      <c r="J6" s="22"/>
      <c r="K6" s="22"/>
      <c r="L6" s="22">
        <v>76000</v>
      </c>
      <c r="M6" s="22"/>
      <c r="N6" s="23">
        <f>G6+I6</f>
        <v>76000</v>
      </c>
    </row>
    <row r="7" spans="1:14" x14ac:dyDescent="0.25">
      <c r="A7" s="24"/>
      <c r="B7" s="18" t="s">
        <v>75</v>
      </c>
      <c r="C7" s="25" t="s">
        <v>74</v>
      </c>
      <c r="D7" s="20">
        <v>42038</v>
      </c>
      <c r="E7" s="20">
        <v>42039</v>
      </c>
      <c r="F7" s="26">
        <v>52386</v>
      </c>
      <c r="G7" s="22">
        <v>19000</v>
      </c>
      <c r="H7" s="22"/>
      <c r="I7" s="22"/>
      <c r="J7" s="22"/>
      <c r="K7" s="22"/>
      <c r="L7" s="22">
        <v>19000</v>
      </c>
      <c r="M7" s="22"/>
      <c r="N7" s="23">
        <f t="shared" ref="N7:N28" si="0">G7+I7</f>
        <v>19000</v>
      </c>
    </row>
    <row r="8" spans="1:14" x14ac:dyDescent="0.25">
      <c r="A8" s="27"/>
      <c r="B8" s="18" t="s">
        <v>76</v>
      </c>
      <c r="C8" s="28" t="s">
        <v>77</v>
      </c>
      <c r="D8" s="20">
        <v>42037</v>
      </c>
      <c r="E8" s="20">
        <v>42039</v>
      </c>
      <c r="F8" s="26">
        <v>52387</v>
      </c>
      <c r="G8" s="22">
        <v>46126.8</v>
      </c>
      <c r="H8" s="22"/>
      <c r="I8" s="22"/>
      <c r="J8" s="22"/>
      <c r="K8" s="22">
        <v>46126.8</v>
      </c>
      <c r="L8" s="22"/>
      <c r="M8" s="22"/>
      <c r="N8" s="23">
        <f t="shared" si="0"/>
        <v>46126.8</v>
      </c>
    </row>
    <row r="9" spans="1:14" x14ac:dyDescent="0.25">
      <c r="A9" s="27"/>
      <c r="B9" s="18" t="s">
        <v>78</v>
      </c>
      <c r="C9" s="28" t="s">
        <v>77</v>
      </c>
      <c r="D9" s="20">
        <v>42038</v>
      </c>
      <c r="E9" s="20">
        <v>42039</v>
      </c>
      <c r="F9" s="26">
        <v>52388</v>
      </c>
      <c r="G9" s="22">
        <v>32038.2</v>
      </c>
      <c r="H9" s="22"/>
      <c r="I9" s="22"/>
      <c r="J9" s="22"/>
      <c r="K9" s="22">
        <v>32038.2</v>
      </c>
      <c r="L9" s="22"/>
      <c r="M9" s="22"/>
      <c r="N9" s="23">
        <f t="shared" si="0"/>
        <v>32038.2</v>
      </c>
    </row>
    <row r="10" spans="1:14" x14ac:dyDescent="0.25">
      <c r="A10" s="27"/>
      <c r="B10" s="18" t="s">
        <v>79</v>
      </c>
      <c r="C10" s="19" t="s">
        <v>80</v>
      </c>
      <c r="D10" s="20">
        <v>42037</v>
      </c>
      <c r="E10" s="20">
        <v>42039</v>
      </c>
      <c r="F10" s="21">
        <v>52389</v>
      </c>
      <c r="G10" s="22">
        <v>133056</v>
      </c>
      <c r="H10" s="22"/>
      <c r="I10" s="22"/>
      <c r="J10" s="22"/>
      <c r="K10" s="22"/>
      <c r="L10" s="22"/>
      <c r="M10" s="22">
        <v>133056</v>
      </c>
      <c r="N10" s="23">
        <f t="shared" si="0"/>
        <v>133056</v>
      </c>
    </row>
    <row r="11" spans="1:14" x14ac:dyDescent="0.25">
      <c r="A11" s="27"/>
      <c r="B11" s="18" t="s">
        <v>81</v>
      </c>
      <c r="C11" s="19" t="s">
        <v>50</v>
      </c>
      <c r="D11" s="20"/>
      <c r="E11" s="20"/>
      <c r="F11" s="26">
        <v>52390</v>
      </c>
      <c r="G11" s="22"/>
      <c r="H11" s="22" t="s">
        <v>82</v>
      </c>
      <c r="I11" s="22">
        <v>91800</v>
      </c>
      <c r="J11" s="22"/>
      <c r="K11" s="22">
        <v>91800</v>
      </c>
      <c r="L11" s="22"/>
      <c r="M11" s="22"/>
      <c r="N11" s="23">
        <f t="shared" si="0"/>
        <v>91800</v>
      </c>
    </row>
    <row r="12" spans="1:14" x14ac:dyDescent="0.25">
      <c r="A12" s="27"/>
      <c r="B12" s="18" t="s">
        <v>71</v>
      </c>
      <c r="C12" s="28" t="s">
        <v>83</v>
      </c>
      <c r="D12" s="20"/>
      <c r="E12" s="20"/>
      <c r="F12" s="26">
        <v>52391</v>
      </c>
      <c r="G12" s="22"/>
      <c r="H12" s="22" t="s">
        <v>84</v>
      </c>
      <c r="I12" s="22">
        <v>2800</v>
      </c>
      <c r="J12" s="22">
        <v>2800</v>
      </c>
      <c r="K12" s="22"/>
      <c r="L12" s="22"/>
      <c r="M12" s="22"/>
      <c r="N12" s="23">
        <f t="shared" si="0"/>
        <v>2800</v>
      </c>
    </row>
    <row r="13" spans="1:14" x14ac:dyDescent="0.25">
      <c r="A13" s="27"/>
      <c r="B13" s="29"/>
      <c r="C13" s="19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19"/>
      <c r="D14" s="20"/>
      <c r="E14" s="20"/>
      <c r="F14" s="26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6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400821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306221</v>
      </c>
      <c r="H30" s="42"/>
      <c r="I30" s="23">
        <f>SUM(I6:I29)</f>
        <v>94600</v>
      </c>
      <c r="J30" s="23">
        <f>SUM(J6:J29)</f>
        <v>2800</v>
      </c>
      <c r="K30" s="23">
        <f>SUM(K6:K29)</f>
        <v>169965</v>
      </c>
      <c r="L30" s="23">
        <f>SUM(L6:L29)</f>
        <v>95000</v>
      </c>
      <c r="M30" s="23">
        <f>SUM(M6:M29)</f>
        <v>133056</v>
      </c>
      <c r="N30" s="23">
        <f>G30+I30</f>
        <v>400821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/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0</v>
      </c>
      <c r="D34" s="1"/>
      <c r="E34" s="1"/>
      <c r="F34" s="56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0</v>
      </c>
      <c r="D35" s="1"/>
      <c r="E35" s="1"/>
      <c r="F35" s="56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2800</v>
      </c>
      <c r="D36" s="1"/>
      <c r="E36" s="1"/>
      <c r="F36" s="56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2800</v>
      </c>
      <c r="D37" s="1"/>
      <c r="E37" s="1"/>
      <c r="F37" s="56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A37" sqref="A1:N3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5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61</v>
      </c>
      <c r="E3" s="156"/>
      <c r="F3" s="156"/>
      <c r="G3" s="145"/>
      <c r="H3" s="5"/>
      <c r="I3" s="1"/>
      <c r="J3" s="11"/>
      <c r="K3" s="12" t="s">
        <v>4</v>
      </c>
      <c r="L3" s="13">
        <v>42038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62</v>
      </c>
      <c r="C6" s="19" t="s">
        <v>63</v>
      </c>
      <c r="D6" s="20">
        <v>42038</v>
      </c>
      <c r="E6" s="20">
        <v>42039</v>
      </c>
      <c r="F6" s="21">
        <v>52379</v>
      </c>
      <c r="G6" s="22">
        <v>19000</v>
      </c>
      <c r="H6" s="22"/>
      <c r="I6" s="22"/>
      <c r="J6" s="22">
        <v>19000</v>
      </c>
      <c r="K6" s="22"/>
      <c r="L6" s="22"/>
      <c r="M6" s="22"/>
      <c r="N6" s="23">
        <f>G6+I6</f>
        <v>19000</v>
      </c>
    </row>
    <row r="7" spans="1:14" x14ac:dyDescent="0.25">
      <c r="A7" s="24"/>
      <c r="B7" s="18" t="s">
        <v>64</v>
      </c>
      <c r="C7" s="25" t="s">
        <v>65</v>
      </c>
      <c r="D7" s="20">
        <v>42038</v>
      </c>
      <c r="E7" s="20">
        <v>42039</v>
      </c>
      <c r="F7" s="26">
        <v>52380</v>
      </c>
      <c r="G7" s="22">
        <v>22000</v>
      </c>
      <c r="H7" s="22"/>
      <c r="I7" s="22"/>
      <c r="J7" s="22"/>
      <c r="K7" s="22">
        <v>22000</v>
      </c>
      <c r="L7" s="22"/>
      <c r="M7" s="22"/>
      <c r="N7" s="23">
        <f t="shared" ref="N7:N28" si="0">G7+I7</f>
        <v>22000</v>
      </c>
    </row>
    <row r="8" spans="1:14" x14ac:dyDescent="0.25">
      <c r="A8" s="27"/>
      <c r="B8" s="18" t="s">
        <v>66</v>
      </c>
      <c r="C8" s="28" t="s">
        <v>65</v>
      </c>
      <c r="D8" s="20">
        <v>42038</v>
      </c>
      <c r="E8" s="20">
        <v>42039</v>
      </c>
      <c r="F8" s="26">
        <v>52381</v>
      </c>
      <c r="G8" s="22">
        <v>22000</v>
      </c>
      <c r="H8" s="22"/>
      <c r="I8" s="22"/>
      <c r="J8" s="22"/>
      <c r="K8" s="22">
        <v>22000</v>
      </c>
      <c r="L8" s="22"/>
      <c r="M8" s="22"/>
      <c r="N8" s="23">
        <f t="shared" si="0"/>
        <v>22000</v>
      </c>
    </row>
    <row r="9" spans="1:14" x14ac:dyDescent="0.25">
      <c r="A9" s="27"/>
      <c r="B9" s="18" t="s">
        <v>67</v>
      </c>
      <c r="C9" s="28" t="s">
        <v>68</v>
      </c>
      <c r="D9" s="20">
        <v>42038</v>
      </c>
      <c r="E9" s="20">
        <v>42039</v>
      </c>
      <c r="F9" s="26">
        <v>52382</v>
      </c>
      <c r="G9" s="22">
        <v>30100</v>
      </c>
      <c r="H9" s="22"/>
      <c r="I9" s="22"/>
      <c r="J9" s="22"/>
      <c r="K9" s="22">
        <v>30100</v>
      </c>
      <c r="L9" s="22"/>
      <c r="M9" s="22"/>
      <c r="N9" s="23">
        <f t="shared" si="0"/>
        <v>30100</v>
      </c>
    </row>
    <row r="10" spans="1:14" x14ac:dyDescent="0.25">
      <c r="A10" s="27"/>
      <c r="B10" s="18" t="s">
        <v>69</v>
      </c>
      <c r="C10" s="19" t="s">
        <v>31</v>
      </c>
      <c r="D10" s="20">
        <v>42038</v>
      </c>
      <c r="E10" s="20">
        <v>42039</v>
      </c>
      <c r="F10" s="21">
        <v>52383</v>
      </c>
      <c r="G10" s="22">
        <v>29160</v>
      </c>
      <c r="H10" s="22"/>
      <c r="I10" s="22"/>
      <c r="J10" s="22"/>
      <c r="K10" s="22">
        <v>29160</v>
      </c>
      <c r="L10" s="22"/>
      <c r="M10" s="22"/>
      <c r="N10" s="23">
        <f t="shared" si="0"/>
        <v>29160</v>
      </c>
    </row>
    <row r="11" spans="1:14" x14ac:dyDescent="0.25">
      <c r="A11" s="27"/>
      <c r="B11" s="18" t="s">
        <v>70</v>
      </c>
      <c r="C11" s="19" t="s">
        <v>31</v>
      </c>
      <c r="D11" s="20">
        <v>42038</v>
      </c>
      <c r="E11" s="20">
        <v>42039</v>
      </c>
      <c r="F11" s="26">
        <v>52384</v>
      </c>
      <c r="G11" s="22">
        <v>41580</v>
      </c>
      <c r="H11" s="22"/>
      <c r="I11" s="22"/>
      <c r="J11" s="22">
        <v>41580</v>
      </c>
      <c r="K11" s="22"/>
      <c r="L11" s="22"/>
      <c r="M11" s="22"/>
      <c r="N11" s="23">
        <f t="shared" si="0"/>
        <v>41580</v>
      </c>
    </row>
    <row r="12" spans="1:14" x14ac:dyDescent="0.25">
      <c r="A12" s="27"/>
      <c r="B12" s="18"/>
      <c r="C12" s="28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19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19"/>
      <c r="D14" s="20"/>
      <c r="E14" s="20"/>
      <c r="F14" s="26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6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163840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163840</v>
      </c>
      <c r="H30" s="42"/>
      <c r="I30" s="23">
        <f>SUM(I6:I29)</f>
        <v>0</v>
      </c>
      <c r="J30" s="23">
        <f>SUM(J6:J29)</f>
        <v>60580</v>
      </c>
      <c r="K30" s="23">
        <f>SUM(K6:K29)</f>
        <v>103260</v>
      </c>
      <c r="L30" s="23">
        <f>SUM(L6:L29)</f>
        <v>0</v>
      </c>
      <c r="M30" s="23">
        <f>SUM(M6:M29)</f>
        <v>0</v>
      </c>
      <c r="N30" s="23">
        <f>G30+I30</f>
        <v>163840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/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0</v>
      </c>
      <c r="D34" s="1"/>
      <c r="E34" s="1"/>
      <c r="F34" s="55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0</v>
      </c>
      <c r="D35" s="1"/>
      <c r="E35" s="1"/>
      <c r="F35" s="55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60580</v>
      </c>
      <c r="D36" s="1"/>
      <c r="E36" s="1"/>
      <c r="F36" s="55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60580</v>
      </c>
      <c r="D37" s="1"/>
      <c r="E37" s="1"/>
      <c r="F37" s="55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21" sqref="B2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4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58</v>
      </c>
      <c r="E3" s="156"/>
      <c r="F3" s="156"/>
      <c r="G3" s="145"/>
      <c r="H3" s="5"/>
      <c r="I3" s="1"/>
      <c r="J3" s="11"/>
      <c r="K3" s="12" t="s">
        <v>4</v>
      </c>
      <c r="L3" s="13">
        <v>42038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59</v>
      </c>
      <c r="C6" s="19" t="s">
        <v>60</v>
      </c>
      <c r="D6" s="20">
        <v>42036</v>
      </c>
      <c r="E6" s="20">
        <v>42038</v>
      </c>
      <c r="F6" s="21">
        <v>52378</v>
      </c>
      <c r="G6" s="22">
        <v>341269.2</v>
      </c>
      <c r="H6" s="22"/>
      <c r="I6" s="22"/>
      <c r="J6" s="22"/>
      <c r="K6" s="22"/>
      <c r="L6" s="22"/>
      <c r="M6" s="22">
        <v>341269.2</v>
      </c>
      <c r="N6" s="23">
        <f>G6+I6</f>
        <v>341269.2</v>
      </c>
    </row>
    <row r="7" spans="1:14" x14ac:dyDescent="0.25">
      <c r="A7" s="24"/>
      <c r="B7" s="18"/>
      <c r="C7" s="25"/>
      <c r="D7" s="20"/>
      <c r="E7" s="20"/>
      <c r="F7" s="26"/>
      <c r="G7" s="22"/>
      <c r="H7" s="22"/>
      <c r="I7" s="22"/>
      <c r="J7" s="22"/>
      <c r="K7" s="22"/>
      <c r="L7" s="22"/>
      <c r="M7" s="22"/>
      <c r="N7" s="23">
        <f t="shared" ref="N7:N28" si="0">G7+I7</f>
        <v>0</v>
      </c>
    </row>
    <row r="8" spans="1:14" x14ac:dyDescent="0.25">
      <c r="A8" s="27"/>
      <c r="B8" s="18"/>
      <c r="C8" s="28"/>
      <c r="D8" s="20"/>
      <c r="E8" s="20"/>
      <c r="F8" s="26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18"/>
      <c r="C9" s="28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19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19"/>
      <c r="D14" s="20"/>
      <c r="E14" s="20"/>
      <c r="F14" s="26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6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341269.2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341269.2</v>
      </c>
      <c r="H30" s="42"/>
      <c r="I30" s="23">
        <f>SUM(I6:I29)</f>
        <v>0</v>
      </c>
      <c r="J30" s="23">
        <f>SUM(J6:J29)</f>
        <v>0</v>
      </c>
      <c r="K30" s="23">
        <f>SUM(K6:K29)</f>
        <v>0</v>
      </c>
      <c r="L30" s="23">
        <f>SUM(L6:L29)</f>
        <v>0</v>
      </c>
      <c r="M30" s="23">
        <f>SUM(M6:M29)</f>
        <v>341269.2</v>
      </c>
      <c r="N30" s="23">
        <f>G30+I30</f>
        <v>341269.2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/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0</v>
      </c>
      <c r="D34" s="1"/>
      <c r="E34" s="1"/>
      <c r="F34" s="54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0</v>
      </c>
      <c r="D35" s="1"/>
      <c r="E35" s="1"/>
      <c r="F35" s="54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0</v>
      </c>
      <c r="D36" s="1"/>
      <c r="E36" s="1"/>
      <c r="F36" s="54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0</v>
      </c>
      <c r="D37" s="1"/>
      <c r="E37" s="1"/>
      <c r="F37" s="54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17" sqref="C1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3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47</v>
      </c>
      <c r="E3" s="156"/>
      <c r="F3" s="156"/>
      <c r="G3" s="145"/>
      <c r="H3" s="5"/>
      <c r="I3" s="1"/>
      <c r="J3" s="11"/>
      <c r="K3" s="12" t="s">
        <v>4</v>
      </c>
      <c r="L3" s="13">
        <v>42037</v>
      </c>
      <c r="M3" s="14"/>
      <c r="N3" s="15" t="s">
        <v>48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49</v>
      </c>
      <c r="C6" s="19" t="s">
        <v>50</v>
      </c>
      <c r="D6" s="20"/>
      <c r="E6" s="20"/>
      <c r="F6" s="21">
        <v>52373</v>
      </c>
      <c r="G6" s="22"/>
      <c r="H6" s="22" t="s">
        <v>51</v>
      </c>
      <c r="I6" s="22">
        <v>42120</v>
      </c>
      <c r="J6" s="22">
        <v>42120</v>
      </c>
      <c r="K6" s="22"/>
      <c r="L6" s="22"/>
      <c r="M6" s="22"/>
      <c r="N6" s="23">
        <f>G6+I6</f>
        <v>42120</v>
      </c>
    </row>
    <row r="7" spans="1:14" x14ac:dyDescent="0.25">
      <c r="A7" s="24"/>
      <c r="B7" s="18" t="s">
        <v>52</v>
      </c>
      <c r="C7" s="25" t="s">
        <v>50</v>
      </c>
      <c r="D7" s="20">
        <v>42037</v>
      </c>
      <c r="E7" s="20">
        <v>42039</v>
      </c>
      <c r="F7" s="26">
        <v>52374</v>
      </c>
      <c r="G7" s="22">
        <v>73440</v>
      </c>
      <c r="H7" s="22"/>
      <c r="I7" s="22"/>
      <c r="J7" s="22"/>
      <c r="K7" s="22">
        <v>73440</v>
      </c>
      <c r="L7" s="22"/>
      <c r="M7" s="22"/>
      <c r="N7" s="23">
        <f t="shared" ref="N7:N28" si="0">G7+I7</f>
        <v>73440</v>
      </c>
    </row>
    <row r="8" spans="1:14" x14ac:dyDescent="0.25">
      <c r="A8" s="27"/>
      <c r="B8" s="18" t="s">
        <v>53</v>
      </c>
      <c r="C8" s="28" t="s">
        <v>54</v>
      </c>
      <c r="D8" s="20">
        <v>42037</v>
      </c>
      <c r="E8" s="20">
        <v>42038</v>
      </c>
      <c r="F8" s="26">
        <v>52375</v>
      </c>
      <c r="G8" s="22">
        <v>22000</v>
      </c>
      <c r="H8" s="22"/>
      <c r="I8" s="22"/>
      <c r="J8" s="22">
        <v>22000</v>
      </c>
      <c r="K8" s="22"/>
      <c r="L8" s="22"/>
      <c r="M8" s="22"/>
      <c r="N8" s="23">
        <f t="shared" si="0"/>
        <v>22000</v>
      </c>
    </row>
    <row r="9" spans="1:14" x14ac:dyDescent="0.25">
      <c r="A9" s="27"/>
      <c r="B9" s="18" t="s">
        <v>55</v>
      </c>
      <c r="C9" s="28" t="s">
        <v>54</v>
      </c>
      <c r="D9" s="20">
        <v>42037</v>
      </c>
      <c r="E9" s="20">
        <v>42038</v>
      </c>
      <c r="F9" s="26">
        <v>52376</v>
      </c>
      <c r="G9" s="22">
        <v>22000</v>
      </c>
      <c r="H9" s="22"/>
      <c r="I9" s="22"/>
      <c r="J9" s="22"/>
      <c r="K9" s="22">
        <v>22000</v>
      </c>
      <c r="L9" s="22"/>
      <c r="M9" s="22"/>
      <c r="N9" s="23">
        <f t="shared" si="0"/>
        <v>22000</v>
      </c>
    </row>
    <row r="10" spans="1:14" x14ac:dyDescent="0.25">
      <c r="A10" s="27"/>
      <c r="B10" s="18" t="s">
        <v>56</v>
      </c>
      <c r="C10" s="19" t="s">
        <v>57</v>
      </c>
      <c r="D10" s="20">
        <v>42037</v>
      </c>
      <c r="E10" s="20">
        <v>42039</v>
      </c>
      <c r="F10" s="21">
        <v>52377</v>
      </c>
      <c r="G10" s="22">
        <v>99360</v>
      </c>
      <c r="H10" s="22"/>
      <c r="I10" s="22"/>
      <c r="J10" s="22"/>
      <c r="K10" s="22">
        <v>99360</v>
      </c>
      <c r="L10" s="22"/>
      <c r="M10" s="22"/>
      <c r="N10" s="23">
        <f t="shared" si="0"/>
        <v>99360</v>
      </c>
    </row>
    <row r="11" spans="1:14" x14ac:dyDescent="0.25">
      <c r="A11" s="27"/>
      <c r="B11" s="18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19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19"/>
      <c r="D14" s="20"/>
      <c r="E14" s="20"/>
      <c r="F14" s="26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6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258920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216800</v>
      </c>
      <c r="H30" s="42"/>
      <c r="I30" s="23">
        <f>SUM(I6:I29)</f>
        <v>42120</v>
      </c>
      <c r="J30" s="23">
        <f>SUM(J6:J29)</f>
        <v>64120</v>
      </c>
      <c r="K30" s="23">
        <f>SUM(K6:K29)</f>
        <v>194800</v>
      </c>
      <c r="L30" s="23">
        <f>SUM(L6:L29)</f>
        <v>0</v>
      </c>
      <c r="M30" s="23">
        <f>SUM(M6:M29)</f>
        <v>0</v>
      </c>
      <c r="N30" s="23">
        <f>G30+I30</f>
        <v>258920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/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0</v>
      </c>
      <c r="D34" s="1"/>
      <c r="E34" s="1"/>
      <c r="F34" s="53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0</v>
      </c>
      <c r="D35" s="1"/>
      <c r="E35" s="1"/>
      <c r="F35" s="53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64120</v>
      </c>
      <c r="D36" s="1"/>
      <c r="E36" s="1"/>
      <c r="F36" s="53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64120</v>
      </c>
      <c r="D37" s="1"/>
      <c r="E37" s="1"/>
      <c r="F37" s="53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L8" sqref="L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2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40</v>
      </c>
      <c r="E3" s="156"/>
      <c r="F3" s="156"/>
      <c r="G3" s="145"/>
      <c r="H3" s="5"/>
      <c r="I3" s="1"/>
      <c r="J3" s="11"/>
      <c r="K3" s="12" t="s">
        <v>4</v>
      </c>
      <c r="L3" s="13">
        <v>42037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42</v>
      </c>
      <c r="C6" s="19" t="s">
        <v>41</v>
      </c>
      <c r="D6" s="20">
        <v>42036</v>
      </c>
      <c r="E6" s="20">
        <v>42037</v>
      </c>
      <c r="F6" s="21">
        <v>52370</v>
      </c>
      <c r="G6" s="22">
        <v>32950.800000000003</v>
      </c>
      <c r="H6" s="22"/>
      <c r="I6" s="22"/>
      <c r="J6" s="22"/>
      <c r="K6" s="22">
        <v>32950.800000000003</v>
      </c>
      <c r="L6" s="22"/>
      <c r="M6" s="22"/>
      <c r="N6" s="23">
        <f>G6+I6</f>
        <v>32950.800000000003</v>
      </c>
    </row>
    <row r="7" spans="1:14" x14ac:dyDescent="0.25">
      <c r="A7" s="24"/>
      <c r="B7" s="18" t="s">
        <v>46</v>
      </c>
      <c r="C7" s="25" t="s">
        <v>41</v>
      </c>
      <c r="D7" s="20">
        <v>42036</v>
      </c>
      <c r="E7" s="20">
        <v>42037</v>
      </c>
      <c r="F7" s="26">
        <v>52371</v>
      </c>
      <c r="G7" s="22">
        <v>40273.199999999997</v>
      </c>
      <c r="H7" s="22"/>
      <c r="I7" s="22"/>
      <c r="J7" s="22"/>
      <c r="K7" s="22">
        <v>40273.199999999997</v>
      </c>
      <c r="L7" s="22"/>
      <c r="M7" s="22"/>
      <c r="N7" s="23">
        <f t="shared" ref="N7:N28" si="0">G7+I7</f>
        <v>40273.199999999997</v>
      </c>
    </row>
    <row r="8" spans="1:14" x14ac:dyDescent="0.25">
      <c r="A8" s="27"/>
      <c r="B8" s="18" t="s">
        <v>44</v>
      </c>
      <c r="C8" s="28" t="s">
        <v>43</v>
      </c>
      <c r="D8" s="20">
        <v>42035</v>
      </c>
      <c r="E8" s="20">
        <v>42037</v>
      </c>
      <c r="F8" s="26">
        <v>52372</v>
      </c>
      <c r="G8" s="22">
        <v>133056</v>
      </c>
      <c r="H8" s="22"/>
      <c r="I8" s="22"/>
      <c r="J8" s="22"/>
      <c r="K8" s="22"/>
      <c r="L8" s="22"/>
      <c r="M8" s="22">
        <v>133056</v>
      </c>
      <c r="N8" s="23">
        <f t="shared" si="0"/>
        <v>133056</v>
      </c>
    </row>
    <row r="9" spans="1:14" x14ac:dyDescent="0.25">
      <c r="A9" s="27"/>
      <c r="B9" s="18"/>
      <c r="C9" s="28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19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19"/>
      <c r="D14" s="20"/>
      <c r="E14" s="20"/>
      <c r="F14" s="26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6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206280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206280</v>
      </c>
      <c r="H30" s="42"/>
      <c r="I30" s="23">
        <f>SUM(I6:I29)</f>
        <v>0</v>
      </c>
      <c r="J30" s="23">
        <f>SUM(J6:J29)</f>
        <v>0</v>
      </c>
      <c r="K30" s="23">
        <f>SUM(K6:K29)</f>
        <v>73224</v>
      </c>
      <c r="L30" s="23">
        <f>SUM(L6:L29)</f>
        <v>0</v>
      </c>
      <c r="M30" s="23">
        <f>SUM(M6:M29)</f>
        <v>133056</v>
      </c>
      <c r="N30" s="23">
        <f>G30+I30</f>
        <v>206280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 t="s">
        <v>45</v>
      </c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0</v>
      </c>
      <c r="D34" s="1"/>
      <c r="E34" s="1"/>
      <c r="F34" s="52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0</v>
      </c>
      <c r="D35" s="1"/>
      <c r="E35" s="1"/>
      <c r="F35" s="52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0</v>
      </c>
      <c r="D36" s="1"/>
      <c r="E36" s="1"/>
      <c r="F36" s="52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0</v>
      </c>
      <c r="D37" s="1"/>
      <c r="E37" s="1"/>
      <c r="F37" s="52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36" sqref="C3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49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34</v>
      </c>
      <c r="E3" s="156"/>
      <c r="F3" s="156"/>
      <c r="G3" s="145"/>
      <c r="H3" s="5"/>
      <c r="I3" s="1"/>
      <c r="J3" s="11"/>
      <c r="K3" s="12" t="s">
        <v>4</v>
      </c>
      <c r="L3" s="13">
        <v>42036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35</v>
      </c>
      <c r="C6" s="19" t="s">
        <v>36</v>
      </c>
      <c r="D6" s="20">
        <v>42036</v>
      </c>
      <c r="E6" s="20">
        <v>42037</v>
      </c>
      <c r="F6" s="21">
        <v>52367</v>
      </c>
      <c r="G6" s="22">
        <v>33264</v>
      </c>
      <c r="H6" s="22"/>
      <c r="I6" s="22"/>
      <c r="J6" s="22"/>
      <c r="K6" s="22">
        <v>33264</v>
      </c>
      <c r="L6" s="22"/>
      <c r="M6" s="22"/>
      <c r="N6" s="23">
        <f>G6+I6</f>
        <v>33264</v>
      </c>
    </row>
    <row r="7" spans="1:14" x14ac:dyDescent="0.25">
      <c r="A7" s="24"/>
      <c r="B7" s="18" t="s">
        <v>37</v>
      </c>
      <c r="C7" s="25" t="s">
        <v>36</v>
      </c>
      <c r="D7" s="20">
        <v>42036</v>
      </c>
      <c r="E7" s="20">
        <v>42037</v>
      </c>
      <c r="F7" s="26">
        <v>52368</v>
      </c>
      <c r="G7" s="22">
        <v>58860</v>
      </c>
      <c r="H7" s="22"/>
      <c r="I7" s="22"/>
      <c r="J7" s="22"/>
      <c r="K7" s="22">
        <v>28860</v>
      </c>
      <c r="L7" s="22"/>
      <c r="M7" s="22">
        <v>30000</v>
      </c>
      <c r="N7" s="23">
        <f t="shared" ref="N7:N28" si="0">G7+I7</f>
        <v>58860</v>
      </c>
    </row>
    <row r="8" spans="1:14" x14ac:dyDescent="0.25">
      <c r="A8" s="27"/>
      <c r="B8" s="18" t="s">
        <v>38</v>
      </c>
      <c r="C8" s="28" t="s">
        <v>39</v>
      </c>
      <c r="D8" s="20"/>
      <c r="E8" s="20"/>
      <c r="F8" s="26">
        <v>52369</v>
      </c>
      <c r="G8" s="22"/>
      <c r="H8" s="22"/>
      <c r="I8" s="22">
        <v>1000</v>
      </c>
      <c r="J8" s="22">
        <v>1000</v>
      </c>
      <c r="K8" s="22"/>
      <c r="L8" s="22"/>
      <c r="M8" s="22"/>
      <c r="N8" s="23">
        <f t="shared" si="0"/>
        <v>1000</v>
      </c>
    </row>
    <row r="9" spans="1:14" x14ac:dyDescent="0.25">
      <c r="A9" s="27"/>
      <c r="B9" s="18"/>
      <c r="C9" s="28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19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19"/>
      <c r="D14" s="20"/>
      <c r="E14" s="20"/>
      <c r="F14" s="26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6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93124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92124</v>
      </c>
      <c r="H30" s="42"/>
      <c r="I30" s="23">
        <f>SUM(I6:I29)</f>
        <v>1000</v>
      </c>
      <c r="J30" s="23">
        <f>SUM(J6:J29)</f>
        <v>1000</v>
      </c>
      <c r="K30" s="23">
        <f>SUM(K6:K29)</f>
        <v>62124</v>
      </c>
      <c r="L30" s="23">
        <f>SUM(L6:L29)</f>
        <v>0</v>
      </c>
      <c r="M30" s="23">
        <f>SUM(M6:M29)</f>
        <v>30000</v>
      </c>
      <c r="N30" s="23">
        <f t="shared" ref="N30" si="1">G30+I30</f>
        <v>93124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/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0</v>
      </c>
      <c r="D34" s="1"/>
      <c r="E34" s="1"/>
      <c r="F34" s="49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0</v>
      </c>
      <c r="D35" s="1"/>
      <c r="E35" s="1"/>
      <c r="F35" s="49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1000</v>
      </c>
      <c r="D36" s="1"/>
      <c r="E36" s="1"/>
      <c r="F36" s="49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1000</v>
      </c>
      <c r="D37" s="1"/>
      <c r="E37" s="1"/>
      <c r="F37" s="49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B6" sqref="B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29</v>
      </c>
      <c r="E3" s="156"/>
      <c r="F3" s="156"/>
      <c r="G3" s="145"/>
      <c r="H3" s="5"/>
      <c r="I3" s="1"/>
      <c r="J3" s="11"/>
      <c r="K3" s="12" t="s">
        <v>4</v>
      </c>
      <c r="L3" s="13">
        <v>42036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20</v>
      </c>
      <c r="C6" s="19" t="s">
        <v>31</v>
      </c>
      <c r="D6" s="20"/>
      <c r="E6" s="20"/>
      <c r="F6" s="21">
        <v>52366</v>
      </c>
      <c r="G6" s="22"/>
      <c r="H6" s="22" t="s">
        <v>32</v>
      </c>
      <c r="I6" s="22">
        <v>27000</v>
      </c>
      <c r="J6" s="22"/>
      <c r="K6" s="22">
        <v>27000</v>
      </c>
      <c r="L6" s="22"/>
      <c r="M6" s="22"/>
      <c r="N6" s="23">
        <f>G6+I6</f>
        <v>27000</v>
      </c>
    </row>
    <row r="7" spans="1:14" x14ac:dyDescent="0.25">
      <c r="A7" s="24"/>
      <c r="B7" s="18"/>
      <c r="C7" s="25"/>
      <c r="D7" s="20"/>
      <c r="E7" s="20"/>
      <c r="F7" s="26"/>
      <c r="G7" s="22"/>
      <c r="H7" s="22"/>
      <c r="I7" s="22"/>
      <c r="J7" s="22"/>
      <c r="K7" s="22"/>
      <c r="L7" s="22"/>
      <c r="M7" s="22"/>
      <c r="N7" s="23">
        <f t="shared" ref="N7:N28" si="0">G7+I7</f>
        <v>0</v>
      </c>
    </row>
    <row r="8" spans="1:14" x14ac:dyDescent="0.25">
      <c r="A8" s="27"/>
      <c r="B8" s="18"/>
      <c r="C8" s="28"/>
      <c r="D8" s="20"/>
      <c r="E8" s="20"/>
      <c r="F8" s="26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18"/>
      <c r="C9" s="28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6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19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19"/>
      <c r="D14" s="20"/>
      <c r="E14" s="20"/>
      <c r="F14" s="26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6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6"/>
      <c r="C26" s="35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6"/>
      <c r="C27" s="35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6"/>
      <c r="C28" s="35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21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27000</v>
      </c>
    </row>
    <row r="30" spans="1:14" x14ac:dyDescent="0.25">
      <c r="A30" s="144" t="s">
        <v>22</v>
      </c>
      <c r="B30" s="145"/>
      <c r="C30" s="40"/>
      <c r="D30" s="40"/>
      <c r="E30" s="40"/>
      <c r="F30" s="41"/>
      <c r="G30" s="23">
        <f>SUM(G6:G29)</f>
        <v>0</v>
      </c>
      <c r="H30" s="42"/>
      <c r="I30" s="23">
        <f>SUM(I6:I29)</f>
        <v>27000</v>
      </c>
      <c r="J30" s="23">
        <f>SUM(J6:J29)</f>
        <v>0</v>
      </c>
      <c r="K30" s="23">
        <f>SUM(K6:K29)</f>
        <v>27000</v>
      </c>
      <c r="L30" s="23">
        <f>SUM(L6:L29)</f>
        <v>0</v>
      </c>
      <c r="M30" s="23">
        <f>SUM(M6:M29)</f>
        <v>0</v>
      </c>
      <c r="N30" s="23">
        <f t="shared" ref="N30" si="1">G30+I30</f>
        <v>27000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23</v>
      </c>
      <c r="I31" s="44"/>
      <c r="J31" s="45"/>
      <c r="K31" s="46"/>
      <c r="L31" s="40"/>
      <c r="M31" s="45"/>
      <c r="N31" s="8"/>
    </row>
    <row r="32" spans="1:14" x14ac:dyDescent="0.25">
      <c r="A32" s="144" t="s">
        <v>24</v>
      </c>
      <c r="B32" s="145"/>
      <c r="C32" s="1"/>
      <c r="D32" s="38"/>
      <c r="E32" s="152" t="s">
        <v>25</v>
      </c>
      <c r="F32" s="157"/>
      <c r="G32" s="158"/>
      <c r="H32" s="159"/>
      <c r="I32" s="159"/>
      <c r="J32" s="159"/>
      <c r="K32" s="159"/>
      <c r="L32" s="159"/>
      <c r="M32" s="159"/>
      <c r="N32" s="160"/>
    </row>
    <row r="33" spans="1:14" x14ac:dyDescent="0.25">
      <c r="A33" s="144" t="s">
        <v>26</v>
      </c>
      <c r="B33" s="145"/>
      <c r="C33" s="47"/>
      <c r="D33" s="1"/>
      <c r="E33" s="152">
        <v>540</v>
      </c>
      <c r="F33" s="153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27</v>
      </c>
      <c r="B34" s="145"/>
      <c r="C34" s="48">
        <v>0</v>
      </c>
      <c r="D34" s="1"/>
      <c r="E34" s="1"/>
      <c r="F34" s="10"/>
      <c r="G34" s="146"/>
      <c r="H34" s="147"/>
      <c r="I34" s="147"/>
      <c r="J34" s="147"/>
      <c r="K34" s="147"/>
      <c r="L34" s="147"/>
      <c r="M34" s="147"/>
      <c r="N34" s="148"/>
    </row>
    <row r="35" spans="1:14" x14ac:dyDescent="0.25">
      <c r="A35" s="154"/>
      <c r="B35" s="155"/>
      <c r="C35" s="23">
        <f>E33*C34</f>
        <v>0</v>
      </c>
      <c r="D35" s="1"/>
      <c r="E35" s="1"/>
      <c r="F35" s="10"/>
      <c r="G35" s="146"/>
      <c r="H35" s="147"/>
      <c r="I35" s="147"/>
      <c r="J35" s="147"/>
      <c r="K35" s="147"/>
      <c r="L35" s="147"/>
      <c r="M35" s="147"/>
      <c r="N35" s="148"/>
    </row>
    <row r="36" spans="1:14" x14ac:dyDescent="0.25">
      <c r="A36" s="144" t="s">
        <v>28</v>
      </c>
      <c r="B36" s="145"/>
      <c r="C36" s="23">
        <v>0</v>
      </c>
      <c r="D36" s="1"/>
      <c r="E36" s="1"/>
      <c r="F36" s="10"/>
      <c r="G36" s="146"/>
      <c r="H36" s="147"/>
      <c r="I36" s="147"/>
      <c r="J36" s="147"/>
      <c r="K36" s="147"/>
      <c r="L36" s="147"/>
      <c r="M36" s="147"/>
      <c r="N36" s="148"/>
    </row>
    <row r="37" spans="1:14" x14ac:dyDescent="0.25">
      <c r="A37" s="144" t="s">
        <v>19</v>
      </c>
      <c r="B37" s="145"/>
      <c r="C37" s="23">
        <f>C35+C36</f>
        <v>0</v>
      </c>
      <c r="D37" s="1"/>
      <c r="E37" s="1"/>
      <c r="F37" s="10"/>
      <c r="G37" s="149" t="s">
        <v>0</v>
      </c>
      <c r="H37" s="150"/>
      <c r="I37" s="150"/>
      <c r="J37" s="150"/>
      <c r="K37" s="150"/>
      <c r="L37" s="150"/>
      <c r="M37" s="150"/>
      <c r="N37" s="151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6" zoomScale="90" zoomScaleNormal="90" workbookViewId="0">
      <selection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11" customWidth="1"/>
    <col min="5" max="5" width="10.28515625" customWidth="1"/>
    <col min="6" max="6" width="11.42578125" customWidth="1"/>
    <col min="7" max="7" width="12.5703125" bestFit="1" customWidth="1"/>
    <col min="8" max="8" width="14.5703125" customWidth="1"/>
    <col min="9" max="9" width="11.140625" bestFit="1" customWidth="1"/>
    <col min="10" max="10" width="10.140625" customWidth="1"/>
    <col min="11" max="11" width="10.85546875" customWidth="1"/>
    <col min="12" max="12" width="12.42578125" customWidth="1"/>
    <col min="13" max="13" width="11.42578125" customWidth="1"/>
    <col min="14" max="14" width="12.85546875" customWidth="1"/>
  </cols>
  <sheetData>
    <row r="1" spans="1:14" x14ac:dyDescent="0.25">
      <c r="A1" s="1"/>
      <c r="B1" s="1" t="s">
        <v>0</v>
      </c>
      <c r="C1" s="100" t="s">
        <v>1</v>
      </c>
      <c r="D1" s="101"/>
      <c r="E1" s="99"/>
      <c r="F1" s="4"/>
      <c r="G1" s="1"/>
      <c r="H1" s="5"/>
      <c r="I1" s="139"/>
      <c r="J1" s="140" t="s">
        <v>2</v>
      </c>
      <c r="K1" s="139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8"/>
      <c r="L2" s="1"/>
      <c r="M2" s="1"/>
      <c r="N2" s="1"/>
    </row>
    <row r="3" spans="1:14" x14ac:dyDescent="0.25">
      <c r="A3" s="102"/>
      <c r="B3" s="161" t="s">
        <v>3</v>
      </c>
      <c r="C3" s="173"/>
      <c r="D3" s="173" t="s">
        <v>85</v>
      </c>
      <c r="E3" s="173"/>
      <c r="F3" s="173"/>
      <c r="G3" s="162"/>
      <c r="H3" s="103"/>
      <c r="I3" s="102"/>
      <c r="J3" s="104"/>
      <c r="K3" s="105" t="s">
        <v>4</v>
      </c>
      <c r="L3" s="106">
        <v>42061</v>
      </c>
      <c r="M3" s="107"/>
      <c r="N3" s="108" t="s">
        <v>30</v>
      </c>
    </row>
    <row r="4" spans="1:14" x14ac:dyDescent="0.25">
      <c r="A4" s="102"/>
      <c r="B4" s="102"/>
      <c r="C4" s="102"/>
      <c r="D4" s="102"/>
      <c r="E4" s="109"/>
      <c r="F4" s="102"/>
      <c r="G4" s="102"/>
      <c r="H4" s="161" t="s">
        <v>5</v>
      </c>
      <c r="I4" s="162"/>
      <c r="J4" s="102"/>
      <c r="K4" s="102"/>
      <c r="L4" s="102"/>
      <c r="M4" s="104"/>
      <c r="N4" s="102"/>
    </row>
    <row r="5" spans="1:14" x14ac:dyDescent="0.25">
      <c r="A5" s="108" t="s">
        <v>6</v>
      </c>
      <c r="B5" s="108" t="s">
        <v>7</v>
      </c>
      <c r="C5" s="108" t="s">
        <v>8</v>
      </c>
      <c r="D5" s="108" t="s">
        <v>9</v>
      </c>
      <c r="E5" s="108" t="s">
        <v>10</v>
      </c>
      <c r="F5" s="108" t="s">
        <v>11</v>
      </c>
      <c r="G5" s="108" t="s">
        <v>12</v>
      </c>
      <c r="H5" s="108" t="s">
        <v>13</v>
      </c>
      <c r="I5" s="108" t="s">
        <v>14</v>
      </c>
      <c r="J5" s="108" t="s">
        <v>15</v>
      </c>
      <c r="K5" s="108" t="s">
        <v>16</v>
      </c>
      <c r="L5" s="108" t="s">
        <v>17</v>
      </c>
      <c r="M5" s="108" t="s">
        <v>18</v>
      </c>
      <c r="N5" s="108" t="s">
        <v>19</v>
      </c>
    </row>
    <row r="6" spans="1:14" x14ac:dyDescent="0.25">
      <c r="A6" s="110"/>
      <c r="B6" s="111" t="s">
        <v>443</v>
      </c>
      <c r="C6" s="112" t="s">
        <v>444</v>
      </c>
      <c r="D6" s="113">
        <v>42059</v>
      </c>
      <c r="E6" s="113">
        <v>42061</v>
      </c>
      <c r="F6" s="114">
        <v>52671</v>
      </c>
      <c r="G6" s="115">
        <v>133380</v>
      </c>
      <c r="H6" s="115"/>
      <c r="I6" s="115"/>
      <c r="J6" s="115"/>
      <c r="K6" s="115"/>
      <c r="L6" s="115"/>
      <c r="M6" s="115">
        <v>133380</v>
      </c>
      <c r="N6" s="116">
        <f t="shared" ref="N6:N25" si="0">G6+I6</f>
        <v>133380</v>
      </c>
    </row>
    <row r="7" spans="1:14" x14ac:dyDescent="0.25">
      <c r="A7" s="110"/>
      <c r="B7" s="111" t="s">
        <v>445</v>
      </c>
      <c r="C7" s="112" t="s">
        <v>41</v>
      </c>
      <c r="D7" s="113">
        <v>42058</v>
      </c>
      <c r="E7" s="113">
        <v>42061</v>
      </c>
      <c r="F7" s="114">
        <v>52672</v>
      </c>
      <c r="G7" s="115">
        <v>79088.399999999994</v>
      </c>
      <c r="H7" s="115"/>
      <c r="I7" s="115"/>
      <c r="J7" s="115"/>
      <c r="K7" s="115">
        <v>79088.399999999994</v>
      </c>
      <c r="L7" s="115"/>
      <c r="M7" s="115"/>
      <c r="N7" s="116">
        <f t="shared" si="0"/>
        <v>79088.399999999994</v>
      </c>
    </row>
    <row r="8" spans="1:14" x14ac:dyDescent="0.25">
      <c r="A8" s="110"/>
      <c r="B8" s="117" t="s">
        <v>412</v>
      </c>
      <c r="C8" s="112" t="s">
        <v>41</v>
      </c>
      <c r="D8" s="113">
        <v>42058</v>
      </c>
      <c r="E8" s="113">
        <v>42061</v>
      </c>
      <c r="F8" s="114">
        <v>52673</v>
      </c>
      <c r="G8" s="115">
        <v>79088.399999999994</v>
      </c>
      <c r="H8" s="115"/>
      <c r="I8" s="115"/>
      <c r="J8" s="115"/>
      <c r="K8" s="115">
        <v>79088.399999999994</v>
      </c>
      <c r="L8" s="115"/>
      <c r="M8" s="115"/>
      <c r="N8" s="116">
        <f t="shared" si="0"/>
        <v>79088.399999999994</v>
      </c>
    </row>
    <row r="9" spans="1:14" x14ac:dyDescent="0.25">
      <c r="A9" s="110"/>
      <c r="B9" s="117" t="s">
        <v>446</v>
      </c>
      <c r="C9" s="112" t="s">
        <v>31</v>
      </c>
      <c r="D9" s="113"/>
      <c r="E9" s="113"/>
      <c r="F9" s="114">
        <v>52674</v>
      </c>
      <c r="G9" s="115"/>
      <c r="H9" s="115" t="s">
        <v>447</v>
      </c>
      <c r="I9" s="115">
        <v>62640</v>
      </c>
      <c r="J9" s="115">
        <v>62640</v>
      </c>
      <c r="K9" s="115"/>
      <c r="L9" s="115"/>
      <c r="M9" s="115"/>
      <c r="N9" s="116">
        <f t="shared" si="0"/>
        <v>62640</v>
      </c>
    </row>
    <row r="10" spans="1:14" x14ac:dyDescent="0.25">
      <c r="A10" s="110"/>
      <c r="B10" s="117" t="s">
        <v>448</v>
      </c>
      <c r="C10" s="112" t="s">
        <v>449</v>
      </c>
      <c r="D10" s="113">
        <v>42058</v>
      </c>
      <c r="E10" s="113">
        <v>42060</v>
      </c>
      <c r="F10" s="114">
        <v>52675</v>
      </c>
      <c r="G10" s="115">
        <v>66528</v>
      </c>
      <c r="H10" s="115"/>
      <c r="I10" s="115"/>
      <c r="J10" s="115"/>
      <c r="K10" s="115"/>
      <c r="L10" s="115">
        <v>66528</v>
      </c>
      <c r="M10" s="115"/>
      <c r="N10" s="116">
        <f>G10+I10</f>
        <v>66528</v>
      </c>
    </row>
    <row r="11" spans="1:14" x14ac:dyDescent="0.25">
      <c r="A11" s="110"/>
      <c r="B11" s="111" t="s">
        <v>100</v>
      </c>
      <c r="C11" s="112" t="s">
        <v>450</v>
      </c>
      <c r="D11" s="113">
        <v>42054</v>
      </c>
      <c r="E11" s="113">
        <v>42056</v>
      </c>
      <c r="F11" s="110">
        <v>52676</v>
      </c>
      <c r="G11" s="115">
        <v>564732</v>
      </c>
      <c r="H11" s="115"/>
      <c r="I11" s="115"/>
      <c r="J11" s="115"/>
      <c r="K11" s="115"/>
      <c r="L11" s="115">
        <v>564732</v>
      </c>
      <c r="M11" s="115"/>
      <c r="N11" s="116">
        <f>G11+I11</f>
        <v>564732</v>
      </c>
    </row>
    <row r="12" spans="1:14" x14ac:dyDescent="0.25">
      <c r="A12" s="110"/>
      <c r="B12" s="111" t="s">
        <v>373</v>
      </c>
      <c r="C12" s="118" t="s">
        <v>451</v>
      </c>
      <c r="D12" s="113">
        <v>42056</v>
      </c>
      <c r="E12" s="113">
        <v>42058</v>
      </c>
      <c r="F12" s="110">
        <v>52677</v>
      </c>
      <c r="G12" s="115">
        <v>569160</v>
      </c>
      <c r="H12" s="115"/>
      <c r="I12" s="115"/>
      <c r="J12" s="119"/>
      <c r="K12" s="115"/>
      <c r="L12" s="115">
        <v>569160</v>
      </c>
      <c r="M12" s="115"/>
      <c r="N12" s="116">
        <f t="shared" si="0"/>
        <v>569160</v>
      </c>
    </row>
    <row r="13" spans="1:14" x14ac:dyDescent="0.25">
      <c r="A13" s="110"/>
      <c r="B13" s="111" t="s">
        <v>446</v>
      </c>
      <c r="C13" s="112" t="s">
        <v>41</v>
      </c>
      <c r="D13" s="113">
        <v>42060</v>
      </c>
      <c r="E13" s="113">
        <v>42062</v>
      </c>
      <c r="F13" s="120">
        <v>52678</v>
      </c>
      <c r="G13" s="115">
        <v>46126.8</v>
      </c>
      <c r="H13" s="115"/>
      <c r="I13" s="115"/>
      <c r="J13" s="115"/>
      <c r="K13" s="115">
        <v>46126.8</v>
      </c>
      <c r="L13" s="115"/>
      <c r="M13" s="115"/>
      <c r="N13" s="116">
        <f>G13+I13</f>
        <v>46126.8</v>
      </c>
    </row>
    <row r="14" spans="1:14" x14ac:dyDescent="0.25">
      <c r="A14" s="110"/>
      <c r="B14" s="121" t="s">
        <v>452</v>
      </c>
      <c r="C14" s="112" t="s">
        <v>41</v>
      </c>
      <c r="D14" s="113">
        <v>42061</v>
      </c>
      <c r="E14" s="113">
        <v>42064</v>
      </c>
      <c r="F14" s="120">
        <v>52679</v>
      </c>
      <c r="G14" s="115">
        <v>92259</v>
      </c>
      <c r="H14" s="115"/>
      <c r="I14" s="115"/>
      <c r="J14" s="115"/>
      <c r="K14" s="115">
        <v>92259</v>
      </c>
      <c r="L14" s="115"/>
      <c r="M14" s="115"/>
      <c r="N14" s="116">
        <f t="shared" si="0"/>
        <v>92259</v>
      </c>
    </row>
    <row r="15" spans="1:14" x14ac:dyDescent="0.25">
      <c r="A15" s="110"/>
      <c r="B15" s="111" t="s">
        <v>453</v>
      </c>
      <c r="C15" s="112" t="s">
        <v>454</v>
      </c>
      <c r="D15" s="113">
        <v>42059</v>
      </c>
      <c r="E15" s="113">
        <v>42062</v>
      </c>
      <c r="F15" s="120">
        <v>52680</v>
      </c>
      <c r="G15" s="115">
        <v>99792</v>
      </c>
      <c r="H15" s="115"/>
      <c r="I15" s="115"/>
      <c r="J15" s="115"/>
      <c r="K15" s="115"/>
      <c r="L15" s="115"/>
      <c r="M15" s="115">
        <v>99792</v>
      </c>
      <c r="N15" s="116">
        <f t="shared" si="0"/>
        <v>99792</v>
      </c>
    </row>
    <row r="16" spans="1:14" x14ac:dyDescent="0.25">
      <c r="A16" s="122"/>
      <c r="B16" s="111"/>
      <c r="C16" s="112"/>
      <c r="D16" s="113"/>
      <c r="E16" s="113"/>
      <c r="F16" s="120"/>
      <c r="G16" s="115"/>
      <c r="H16" s="115"/>
      <c r="I16" s="115"/>
      <c r="J16" s="115"/>
      <c r="K16" s="115"/>
      <c r="L16" s="115"/>
      <c r="M16" s="115"/>
      <c r="N16" s="116">
        <f t="shared" si="0"/>
        <v>0</v>
      </c>
    </row>
    <row r="17" spans="1:14" x14ac:dyDescent="0.25">
      <c r="A17" s="122"/>
      <c r="B17" s="111"/>
      <c r="C17" s="112"/>
      <c r="D17" s="113"/>
      <c r="E17" s="113"/>
      <c r="F17" s="120"/>
      <c r="G17" s="115"/>
      <c r="H17" s="115"/>
      <c r="I17" s="115"/>
      <c r="J17" s="115"/>
      <c r="K17" s="115"/>
      <c r="L17" s="115"/>
      <c r="M17" s="115"/>
      <c r="N17" s="116">
        <f>G17+I17</f>
        <v>0</v>
      </c>
    </row>
    <row r="18" spans="1:14" x14ac:dyDescent="0.25">
      <c r="A18" s="122"/>
      <c r="B18" s="111"/>
      <c r="C18" s="113"/>
      <c r="D18" s="113"/>
      <c r="E18" s="113"/>
      <c r="F18" s="120"/>
      <c r="G18" s="115"/>
      <c r="H18" s="115"/>
      <c r="I18" s="115"/>
      <c r="J18" s="115"/>
      <c r="K18" s="115"/>
      <c r="L18" s="115"/>
      <c r="M18" s="115"/>
      <c r="N18" s="116">
        <f>G18+I18</f>
        <v>0</v>
      </c>
    </row>
    <row r="19" spans="1:14" x14ac:dyDescent="0.25">
      <c r="A19" s="122"/>
      <c r="B19" s="111"/>
      <c r="C19" s="123"/>
      <c r="D19" s="113"/>
      <c r="E19" s="113"/>
      <c r="F19" s="120"/>
      <c r="G19" s="115"/>
      <c r="H19" s="115"/>
      <c r="I19" s="115"/>
      <c r="J19" s="115"/>
      <c r="K19" s="115"/>
      <c r="L19" s="115"/>
      <c r="M19" s="115"/>
      <c r="N19" s="116">
        <f t="shared" si="0"/>
        <v>0</v>
      </c>
    </row>
    <row r="20" spans="1:14" x14ac:dyDescent="0.25">
      <c r="A20" s="122"/>
      <c r="B20" s="111"/>
      <c r="C20" s="123"/>
      <c r="D20" s="113"/>
      <c r="E20" s="113"/>
      <c r="F20" s="120"/>
      <c r="G20" s="115"/>
      <c r="H20" s="115"/>
      <c r="I20" s="115"/>
      <c r="J20" s="115"/>
      <c r="K20" s="115"/>
      <c r="L20" s="115"/>
      <c r="M20" s="115"/>
      <c r="N20" s="116">
        <f>G20+I20</f>
        <v>0</v>
      </c>
    </row>
    <row r="21" spans="1:14" x14ac:dyDescent="0.25">
      <c r="A21" s="122"/>
      <c r="B21" s="111"/>
      <c r="C21" s="123"/>
      <c r="D21" s="113"/>
      <c r="E21" s="113"/>
      <c r="F21" s="120"/>
      <c r="G21" s="115"/>
      <c r="H21" s="115"/>
      <c r="I21" s="115"/>
      <c r="J21" s="115"/>
      <c r="K21" s="115"/>
      <c r="L21" s="115"/>
      <c r="M21" s="115"/>
      <c r="N21" s="116">
        <f>G21+I21</f>
        <v>0</v>
      </c>
    </row>
    <row r="22" spans="1:14" x14ac:dyDescent="0.25">
      <c r="A22" s="122"/>
      <c r="B22" s="124"/>
      <c r="C22" s="123"/>
      <c r="D22" s="113"/>
      <c r="E22" s="113"/>
      <c r="F22" s="120"/>
      <c r="G22" s="115"/>
      <c r="H22" s="115"/>
      <c r="I22" s="115"/>
      <c r="J22" s="115"/>
      <c r="K22" s="115"/>
      <c r="L22" s="115"/>
      <c r="M22" s="115"/>
      <c r="N22" s="116">
        <f>G22+I22</f>
        <v>0</v>
      </c>
    </row>
    <row r="23" spans="1:14" x14ac:dyDescent="0.25">
      <c r="A23" s="122"/>
      <c r="B23" s="124"/>
      <c r="C23" s="123"/>
      <c r="D23" s="113"/>
      <c r="E23" s="113"/>
      <c r="F23" s="120"/>
      <c r="G23" s="115"/>
      <c r="H23" s="115"/>
      <c r="I23" s="115"/>
      <c r="J23" s="115"/>
      <c r="K23" s="115"/>
      <c r="L23" s="115"/>
      <c r="M23" s="115"/>
      <c r="N23" s="116">
        <f>G23+I23</f>
        <v>0</v>
      </c>
    </row>
    <row r="24" spans="1:14" x14ac:dyDescent="0.25">
      <c r="A24" s="122"/>
      <c r="B24" s="124"/>
      <c r="C24" s="123"/>
      <c r="D24" s="113"/>
      <c r="E24" s="113"/>
      <c r="F24" s="120"/>
      <c r="G24" s="115"/>
      <c r="H24" s="115"/>
      <c r="I24" s="115"/>
      <c r="J24" s="115"/>
      <c r="K24" s="115"/>
      <c r="L24" s="115"/>
      <c r="M24" s="115"/>
      <c r="N24" s="116">
        <f>G24+I24</f>
        <v>0</v>
      </c>
    </row>
    <row r="25" spans="1:14" x14ac:dyDescent="0.25">
      <c r="A25" s="122"/>
      <c r="B25" s="124"/>
      <c r="C25" s="123"/>
      <c r="D25" s="113"/>
      <c r="E25" s="113"/>
      <c r="F25" s="120"/>
      <c r="G25" s="115"/>
      <c r="H25" s="115"/>
      <c r="I25" s="115"/>
      <c r="J25" s="115"/>
      <c r="K25" s="115"/>
      <c r="L25" s="115"/>
      <c r="M25" s="115"/>
      <c r="N25" s="116">
        <f t="shared" si="0"/>
        <v>0</v>
      </c>
    </row>
    <row r="26" spans="1:14" x14ac:dyDescent="0.25">
      <c r="A26" s="125"/>
      <c r="B26" s="103"/>
      <c r="C26" s="102" t="s">
        <v>21</v>
      </c>
      <c r="D26" s="126"/>
      <c r="E26" s="126"/>
      <c r="F26" s="127"/>
      <c r="G26" s="116"/>
      <c r="H26" s="116"/>
      <c r="I26" s="116"/>
      <c r="J26" s="116"/>
      <c r="K26" s="116"/>
      <c r="L26" s="116"/>
      <c r="M26" s="116"/>
      <c r="N26" s="116">
        <f>SUM(N6:N25)</f>
        <v>1792794.6</v>
      </c>
    </row>
    <row r="27" spans="1:14" x14ac:dyDescent="0.25">
      <c r="A27" s="161" t="s">
        <v>22</v>
      </c>
      <c r="B27" s="162"/>
      <c r="C27" s="128"/>
      <c r="D27" s="128"/>
      <c r="E27" s="128"/>
      <c r="F27" s="129"/>
      <c r="G27" s="116">
        <f>SUM(G6:G26)</f>
        <v>1730154.6</v>
      </c>
      <c r="H27" s="130"/>
      <c r="I27" s="116">
        <f>SUM(I6:I26)</f>
        <v>62640</v>
      </c>
      <c r="J27" s="116">
        <f>SUM(J6:J26)</f>
        <v>62640</v>
      </c>
      <c r="K27" s="116">
        <f>SUM(K6:K26)</f>
        <v>296562.59999999998</v>
      </c>
      <c r="L27" s="116">
        <f>SUM(L6:L26)</f>
        <v>1200420</v>
      </c>
      <c r="M27" s="116">
        <f>SUM(M6:M26)</f>
        <v>233172</v>
      </c>
      <c r="N27" s="116">
        <f>G27+I27</f>
        <v>1792794.6</v>
      </c>
    </row>
    <row r="28" spans="1:14" x14ac:dyDescent="0.25">
      <c r="A28" s="102"/>
      <c r="B28" s="102"/>
      <c r="C28" s="102"/>
      <c r="D28" s="126"/>
      <c r="E28" s="102"/>
      <c r="F28" s="102"/>
      <c r="G28" s="131"/>
      <c r="H28" s="132" t="s">
        <v>23</v>
      </c>
      <c r="I28" s="133"/>
      <c r="J28" s="134"/>
      <c r="K28" s="135"/>
      <c r="L28" s="128"/>
      <c r="M28" s="134"/>
      <c r="N28" s="131"/>
    </row>
    <row r="29" spans="1:14" x14ac:dyDescent="0.25">
      <c r="A29" s="161" t="s">
        <v>24</v>
      </c>
      <c r="B29" s="162"/>
      <c r="C29" s="102"/>
      <c r="D29" s="126"/>
      <c r="E29" s="169" t="s">
        <v>25</v>
      </c>
      <c r="F29" s="174"/>
      <c r="G29" s="175"/>
      <c r="H29" s="176"/>
      <c r="I29" s="176"/>
      <c r="J29" s="176"/>
      <c r="K29" s="176"/>
      <c r="L29" s="176"/>
      <c r="M29" s="176"/>
      <c r="N29" s="177"/>
    </row>
    <row r="30" spans="1:14" x14ac:dyDescent="0.25">
      <c r="A30" s="161" t="s">
        <v>26</v>
      </c>
      <c r="B30" s="162"/>
      <c r="C30" s="136"/>
      <c r="D30" s="102"/>
      <c r="E30" s="169">
        <v>540</v>
      </c>
      <c r="F30" s="170"/>
      <c r="G30" s="163"/>
      <c r="H30" s="164"/>
      <c r="I30" s="164"/>
      <c r="J30" s="164"/>
      <c r="K30" s="164"/>
      <c r="L30" s="164"/>
      <c r="M30" s="164"/>
      <c r="N30" s="165"/>
    </row>
    <row r="31" spans="1:14" x14ac:dyDescent="0.25">
      <c r="A31" s="161" t="s">
        <v>27</v>
      </c>
      <c r="B31" s="162"/>
      <c r="C31" s="137">
        <v>110</v>
      </c>
      <c r="D31" s="102"/>
      <c r="E31" s="102"/>
      <c r="F31" s="138"/>
      <c r="G31" s="163"/>
      <c r="H31" s="164"/>
      <c r="I31" s="164"/>
      <c r="J31" s="164"/>
      <c r="K31" s="164"/>
      <c r="L31" s="164"/>
      <c r="M31" s="164"/>
      <c r="N31" s="165"/>
    </row>
    <row r="32" spans="1:14" x14ac:dyDescent="0.25">
      <c r="A32" s="171"/>
      <c r="B32" s="172"/>
      <c r="C32" s="116">
        <f>E30*C31</f>
        <v>59400</v>
      </c>
      <c r="D32" s="102"/>
      <c r="E32" s="102"/>
      <c r="F32" s="138"/>
      <c r="G32" s="163"/>
      <c r="H32" s="164"/>
      <c r="I32" s="164"/>
      <c r="J32" s="164"/>
      <c r="K32" s="164"/>
      <c r="L32" s="164"/>
      <c r="M32" s="164"/>
      <c r="N32" s="165"/>
    </row>
    <row r="33" spans="1:14" x14ac:dyDescent="0.25">
      <c r="A33" s="161" t="s">
        <v>28</v>
      </c>
      <c r="B33" s="162"/>
      <c r="C33" s="116">
        <v>3240</v>
      </c>
      <c r="D33" s="102"/>
      <c r="E33" s="102"/>
      <c r="F33" s="138"/>
      <c r="G33" s="163"/>
      <c r="H33" s="164"/>
      <c r="I33" s="164"/>
      <c r="J33" s="164"/>
      <c r="K33" s="164"/>
      <c r="L33" s="164"/>
      <c r="M33" s="164"/>
      <c r="N33" s="165"/>
    </row>
    <row r="34" spans="1:14" x14ac:dyDescent="0.25">
      <c r="A34" s="161" t="s">
        <v>19</v>
      </c>
      <c r="B34" s="162"/>
      <c r="C34" s="116">
        <f>C32+C33</f>
        <v>62640</v>
      </c>
      <c r="D34" s="102"/>
      <c r="E34" s="102"/>
      <c r="F34" s="138"/>
      <c r="G34" s="166"/>
      <c r="H34" s="167"/>
      <c r="I34" s="167"/>
      <c r="J34" s="167"/>
      <c r="K34" s="167"/>
      <c r="L34" s="167"/>
      <c r="M34" s="167"/>
      <c r="N34" s="168"/>
    </row>
    <row r="35" spans="1:14" x14ac:dyDescent="0.25">
      <c r="C35" s="50"/>
    </row>
    <row r="37" spans="1:14" x14ac:dyDescent="0.25">
      <c r="C37" s="5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C1" sqref="C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7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434</v>
      </c>
      <c r="E3" s="156"/>
      <c r="F3" s="156"/>
      <c r="G3" s="145"/>
      <c r="H3" s="5"/>
      <c r="I3" s="1"/>
      <c r="J3" s="11"/>
      <c r="K3" s="12" t="s">
        <v>4</v>
      </c>
      <c r="L3" s="13">
        <v>42060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436</v>
      </c>
      <c r="C6" s="19" t="s">
        <v>437</v>
      </c>
      <c r="D6" s="20">
        <v>42059</v>
      </c>
      <c r="E6" s="20">
        <v>42061</v>
      </c>
      <c r="F6" s="30">
        <v>52666</v>
      </c>
      <c r="G6" s="22">
        <v>355320</v>
      </c>
      <c r="H6" s="22"/>
      <c r="I6" s="22"/>
      <c r="J6" s="22"/>
      <c r="K6" s="22"/>
      <c r="L6" s="22"/>
      <c r="M6" s="22">
        <v>355320</v>
      </c>
      <c r="N6" s="23">
        <f t="shared" ref="N6:N25" si="0">G6+I6</f>
        <v>355320</v>
      </c>
    </row>
    <row r="7" spans="1:14" x14ac:dyDescent="0.25">
      <c r="A7" s="27"/>
      <c r="B7" s="18" t="s">
        <v>438</v>
      </c>
      <c r="C7" s="19" t="s">
        <v>54</v>
      </c>
      <c r="D7" s="20">
        <v>42060</v>
      </c>
      <c r="E7" s="20">
        <v>42061</v>
      </c>
      <c r="F7" s="30">
        <v>52667</v>
      </c>
      <c r="G7" s="22">
        <v>22000</v>
      </c>
      <c r="H7" s="22"/>
      <c r="I7" s="22"/>
      <c r="J7" s="22"/>
      <c r="K7" s="22">
        <v>22000</v>
      </c>
      <c r="L7" s="22"/>
      <c r="M7" s="22"/>
      <c r="N7" s="23">
        <f t="shared" si="0"/>
        <v>22000</v>
      </c>
    </row>
    <row r="8" spans="1:14" x14ac:dyDescent="0.25">
      <c r="A8" s="27"/>
      <c r="B8" s="29" t="s">
        <v>439</v>
      </c>
      <c r="C8" s="19" t="s">
        <v>440</v>
      </c>
      <c r="D8" s="20">
        <v>42051</v>
      </c>
      <c r="E8" s="20">
        <v>42054</v>
      </c>
      <c r="F8" s="30">
        <v>52668</v>
      </c>
      <c r="G8" s="22">
        <v>116802</v>
      </c>
      <c r="H8" s="22"/>
      <c r="I8" s="22"/>
      <c r="J8" s="22"/>
      <c r="K8" s="22"/>
      <c r="L8" s="22"/>
      <c r="M8" s="22">
        <v>116802</v>
      </c>
      <c r="N8" s="23">
        <f t="shared" si="0"/>
        <v>116802</v>
      </c>
    </row>
    <row r="9" spans="1:14" x14ac:dyDescent="0.25">
      <c r="A9" s="27"/>
      <c r="B9" s="29" t="s">
        <v>441</v>
      </c>
      <c r="C9" s="19" t="s">
        <v>440</v>
      </c>
      <c r="D9" s="20">
        <v>42057</v>
      </c>
      <c r="E9" s="20">
        <v>42060</v>
      </c>
      <c r="F9" s="30">
        <v>52669</v>
      </c>
      <c r="G9" s="22">
        <v>99792</v>
      </c>
      <c r="H9" s="22"/>
      <c r="I9" s="22"/>
      <c r="J9" s="22"/>
      <c r="K9" s="22"/>
      <c r="L9" s="22"/>
      <c r="M9" s="22">
        <v>99792</v>
      </c>
      <c r="N9" s="23">
        <f t="shared" si="0"/>
        <v>99792</v>
      </c>
    </row>
    <row r="10" spans="1:14" x14ac:dyDescent="0.25">
      <c r="A10" s="27"/>
      <c r="B10" s="29" t="s">
        <v>442</v>
      </c>
      <c r="C10" s="19" t="s">
        <v>50</v>
      </c>
      <c r="D10" s="20">
        <v>42060</v>
      </c>
      <c r="E10" s="20">
        <v>42061</v>
      </c>
      <c r="F10" s="30">
        <v>52670</v>
      </c>
      <c r="G10" s="22">
        <v>47520</v>
      </c>
      <c r="H10" s="22"/>
      <c r="I10" s="22"/>
      <c r="J10" s="22"/>
      <c r="K10" s="22">
        <v>47520</v>
      </c>
      <c r="L10" s="22"/>
      <c r="M10" s="22"/>
      <c r="N10" s="23">
        <f>G10+I10</f>
        <v>47520</v>
      </c>
    </row>
    <row r="11" spans="1:14" x14ac:dyDescent="0.25">
      <c r="A11" s="27"/>
      <c r="B11" s="18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28"/>
      <c r="D12" s="20"/>
      <c r="E12" s="20"/>
      <c r="F12" s="26"/>
      <c r="G12" s="22"/>
      <c r="H12" s="22"/>
      <c r="I12" s="22"/>
      <c r="J12" s="31"/>
      <c r="K12" s="22"/>
      <c r="L12" s="22"/>
      <c r="M12" s="22"/>
      <c r="N12" s="23">
        <f t="shared" si="0"/>
        <v>0</v>
      </c>
    </row>
    <row r="13" spans="1:14" x14ac:dyDescent="0.25">
      <c r="A13" s="27"/>
      <c r="B13" s="18"/>
      <c r="C13" s="19"/>
      <c r="D13" s="20"/>
      <c r="E13" s="20"/>
      <c r="F13" s="32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33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 t="shared" si="0"/>
        <v>0</v>
      </c>
    </row>
    <row r="15" spans="1:14" x14ac:dyDescent="0.25">
      <c r="A15" s="27"/>
      <c r="B15" s="18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34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>G17+I17</f>
        <v>0</v>
      </c>
    </row>
    <row r="18" spans="1:14" x14ac:dyDescent="0.25">
      <c r="A18" s="34"/>
      <c r="B18" s="18"/>
      <c r="C18" s="2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3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6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 t="shared" si="0"/>
        <v>0</v>
      </c>
    </row>
    <row r="26" spans="1:14" x14ac:dyDescent="0.25">
      <c r="A26" s="37"/>
      <c r="B26" s="5"/>
      <c r="C26" s="1" t="s">
        <v>21</v>
      </c>
      <c r="D26" s="38"/>
      <c r="E26" s="38"/>
      <c r="F26" s="39"/>
      <c r="G26" s="23"/>
      <c r="H26" s="23"/>
      <c r="I26" s="23"/>
      <c r="J26" s="23"/>
      <c r="K26" s="23"/>
      <c r="L26" s="23"/>
      <c r="M26" s="23"/>
      <c r="N26" s="23">
        <f>SUM(N6:N25)</f>
        <v>641434</v>
      </c>
    </row>
    <row r="27" spans="1:14" x14ac:dyDescent="0.25">
      <c r="A27" s="144" t="s">
        <v>22</v>
      </c>
      <c r="B27" s="145"/>
      <c r="C27" s="40"/>
      <c r="D27" s="40"/>
      <c r="E27" s="40"/>
      <c r="F27" s="41"/>
      <c r="G27" s="23">
        <f>SUM(G6:G26)</f>
        <v>641434</v>
      </c>
      <c r="H27" s="42"/>
      <c r="I27" s="23">
        <f>SUM(I6:I26)</f>
        <v>0</v>
      </c>
      <c r="J27" s="23">
        <f>SUM(J6:J26)</f>
        <v>0</v>
      </c>
      <c r="K27" s="23">
        <f>SUM(K6:K26)</f>
        <v>69520</v>
      </c>
      <c r="L27" s="23">
        <f>SUM(L6:L26)</f>
        <v>0</v>
      </c>
      <c r="M27" s="23">
        <f>SUM(M6:M26)</f>
        <v>571914</v>
      </c>
      <c r="N27" s="23">
        <f>G27+I27</f>
        <v>641434</v>
      </c>
    </row>
    <row r="28" spans="1:14" x14ac:dyDescent="0.25">
      <c r="A28" s="1"/>
      <c r="B28" s="1"/>
      <c r="C28" s="1"/>
      <c r="D28" s="38"/>
      <c r="E28" s="1"/>
      <c r="F28" s="1"/>
      <c r="G28" s="8"/>
      <c r="H28" s="43" t="s">
        <v>23</v>
      </c>
      <c r="I28" s="44"/>
      <c r="J28" s="45"/>
      <c r="K28" s="46"/>
      <c r="L28" s="40"/>
      <c r="M28" s="45"/>
      <c r="N28" s="8"/>
    </row>
    <row r="29" spans="1:14" x14ac:dyDescent="0.25">
      <c r="A29" s="144" t="s">
        <v>24</v>
      </c>
      <c r="B29" s="145"/>
      <c r="C29" s="1"/>
      <c r="D29" s="38"/>
      <c r="E29" s="152" t="s">
        <v>25</v>
      </c>
      <c r="F29" s="157"/>
      <c r="G29" s="158"/>
      <c r="H29" s="159"/>
      <c r="I29" s="159"/>
      <c r="J29" s="159"/>
      <c r="K29" s="159"/>
      <c r="L29" s="159"/>
      <c r="M29" s="159"/>
      <c r="N29" s="160"/>
    </row>
    <row r="30" spans="1:14" x14ac:dyDescent="0.25">
      <c r="A30" s="144" t="s">
        <v>26</v>
      </c>
      <c r="B30" s="145"/>
      <c r="C30" s="47"/>
      <c r="D30" s="1"/>
      <c r="E30" s="152">
        <v>540</v>
      </c>
      <c r="F30" s="153"/>
      <c r="G30" s="146"/>
      <c r="H30" s="147"/>
      <c r="I30" s="147"/>
      <c r="J30" s="147"/>
      <c r="K30" s="147"/>
      <c r="L30" s="147"/>
      <c r="M30" s="147"/>
      <c r="N30" s="148"/>
    </row>
    <row r="31" spans="1:14" x14ac:dyDescent="0.25">
      <c r="A31" s="144" t="s">
        <v>27</v>
      </c>
      <c r="B31" s="145"/>
      <c r="C31" s="48">
        <v>0</v>
      </c>
      <c r="D31" s="1"/>
      <c r="E31" s="1"/>
      <c r="F31" s="97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54"/>
      <c r="B32" s="155"/>
      <c r="C32" s="23">
        <f>E30*C31</f>
        <v>0</v>
      </c>
      <c r="D32" s="1"/>
      <c r="E32" s="1"/>
      <c r="F32" s="97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44" t="s">
        <v>28</v>
      </c>
      <c r="B33" s="145"/>
      <c r="C33" s="23">
        <v>0</v>
      </c>
      <c r="D33" s="1"/>
      <c r="E33" s="1"/>
      <c r="F33" s="97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19</v>
      </c>
      <c r="B34" s="145"/>
      <c r="C34" s="23">
        <f>C32+C33</f>
        <v>0</v>
      </c>
      <c r="D34" s="1"/>
      <c r="E34" s="1"/>
      <c r="F34" s="97"/>
      <c r="G34" s="149"/>
      <c r="H34" s="150"/>
      <c r="I34" s="150"/>
      <c r="J34" s="150"/>
      <c r="K34" s="150"/>
      <c r="L34" s="150"/>
      <c r="M34" s="150"/>
      <c r="N34" s="151"/>
    </row>
    <row r="35" spans="1:14" x14ac:dyDescent="0.25">
      <c r="C35" s="50"/>
    </row>
    <row r="37" spans="1:14" x14ac:dyDescent="0.25">
      <c r="C37" s="5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B1" workbookViewId="0">
      <selection activeCell="D26" sqref="D2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7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104</v>
      </c>
      <c r="E3" s="156"/>
      <c r="F3" s="156"/>
      <c r="G3" s="145"/>
      <c r="H3" s="5"/>
      <c r="I3" s="1"/>
      <c r="J3" s="11"/>
      <c r="K3" s="12" t="s">
        <v>4</v>
      </c>
      <c r="L3" s="13">
        <v>42060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73</v>
      </c>
      <c r="C6" s="19" t="s">
        <v>214</v>
      </c>
      <c r="D6" s="20">
        <v>42058</v>
      </c>
      <c r="E6" s="20">
        <v>42060</v>
      </c>
      <c r="F6" s="30">
        <v>52659</v>
      </c>
      <c r="G6" s="22">
        <v>76000</v>
      </c>
      <c r="H6" s="22"/>
      <c r="I6" s="22"/>
      <c r="J6" s="22"/>
      <c r="K6" s="22"/>
      <c r="L6" s="22">
        <v>76000</v>
      </c>
      <c r="M6" s="22"/>
      <c r="N6" s="23">
        <f t="shared" ref="N6:N25" si="0">G6+I6</f>
        <v>76000</v>
      </c>
    </row>
    <row r="7" spans="1:14" x14ac:dyDescent="0.25">
      <c r="A7" s="27"/>
      <c r="B7" s="18" t="s">
        <v>429</v>
      </c>
      <c r="C7" s="19" t="s">
        <v>31</v>
      </c>
      <c r="D7" s="20">
        <v>42059</v>
      </c>
      <c r="E7" s="20">
        <v>42060</v>
      </c>
      <c r="F7" s="30">
        <v>52660</v>
      </c>
      <c r="G7" s="22">
        <v>8100</v>
      </c>
      <c r="H7" s="22"/>
      <c r="I7" s="22"/>
      <c r="J7" s="22">
        <v>8100</v>
      </c>
      <c r="K7" s="22"/>
      <c r="L7" s="22"/>
      <c r="M7" s="22"/>
      <c r="N7" s="23">
        <f t="shared" si="0"/>
        <v>8100</v>
      </c>
    </row>
    <row r="8" spans="1:14" x14ac:dyDescent="0.25">
      <c r="A8" s="27"/>
      <c r="B8" s="29" t="s">
        <v>430</v>
      </c>
      <c r="C8" s="19" t="s">
        <v>430</v>
      </c>
      <c r="D8" s="20">
        <v>42058</v>
      </c>
      <c r="E8" s="20">
        <v>42060</v>
      </c>
      <c r="F8" s="30">
        <v>52661</v>
      </c>
      <c r="G8" s="22">
        <v>142560</v>
      </c>
      <c r="H8" s="22"/>
      <c r="I8" s="22"/>
      <c r="J8" s="22"/>
      <c r="K8" s="22"/>
      <c r="L8" s="22"/>
      <c r="M8" s="22">
        <v>142560</v>
      </c>
      <c r="N8" s="23">
        <f t="shared" si="0"/>
        <v>142560</v>
      </c>
    </row>
    <row r="9" spans="1:14" x14ac:dyDescent="0.25">
      <c r="A9" s="27"/>
      <c r="B9" s="29" t="s">
        <v>431</v>
      </c>
      <c r="C9" s="19" t="s">
        <v>359</v>
      </c>
      <c r="D9" s="20">
        <v>42058</v>
      </c>
      <c r="E9" s="20">
        <v>42060</v>
      </c>
      <c r="F9" s="30">
        <v>52662</v>
      </c>
      <c r="G9" s="22">
        <v>38938.050000000003</v>
      </c>
      <c r="H9" s="22"/>
      <c r="I9" s="22"/>
      <c r="J9" s="22">
        <v>38938.050000000003</v>
      </c>
      <c r="K9" s="22"/>
      <c r="L9" s="22"/>
      <c r="M9" s="22"/>
      <c r="N9" s="23">
        <f t="shared" si="0"/>
        <v>38938.050000000003</v>
      </c>
    </row>
    <row r="10" spans="1:14" x14ac:dyDescent="0.25">
      <c r="A10" s="27"/>
      <c r="B10" s="29" t="s">
        <v>432</v>
      </c>
      <c r="C10" s="19" t="s">
        <v>433</v>
      </c>
      <c r="D10" s="20">
        <v>42059</v>
      </c>
      <c r="E10" s="20">
        <v>42060</v>
      </c>
      <c r="F10" s="30">
        <v>52663</v>
      </c>
      <c r="G10" s="22">
        <v>244188</v>
      </c>
      <c r="H10" s="22"/>
      <c r="I10" s="22"/>
      <c r="J10" s="22"/>
      <c r="K10" s="22"/>
      <c r="L10" s="22"/>
      <c r="M10" s="22">
        <v>244188</v>
      </c>
      <c r="N10" s="23">
        <f>G10+I10</f>
        <v>244188</v>
      </c>
    </row>
    <row r="11" spans="1:14" x14ac:dyDescent="0.25">
      <c r="A11" s="27"/>
      <c r="B11" s="18" t="s">
        <v>435</v>
      </c>
      <c r="C11" s="19" t="s">
        <v>41</v>
      </c>
      <c r="D11" s="20">
        <v>42057</v>
      </c>
      <c r="E11" s="20">
        <v>42060</v>
      </c>
      <c r="F11" s="26">
        <v>52664</v>
      </c>
      <c r="G11" s="22">
        <v>101055.6</v>
      </c>
      <c r="H11" s="22"/>
      <c r="I11" s="22"/>
      <c r="J11" s="22"/>
      <c r="K11" s="22">
        <v>101055.6</v>
      </c>
      <c r="L11" s="22"/>
      <c r="M11" s="22"/>
      <c r="N11" s="23">
        <f>G11+I11</f>
        <v>101055.6</v>
      </c>
    </row>
    <row r="12" spans="1:14" x14ac:dyDescent="0.25">
      <c r="A12" s="27"/>
      <c r="B12" s="18" t="s">
        <v>104</v>
      </c>
      <c r="C12" s="28" t="s">
        <v>36</v>
      </c>
      <c r="D12" s="20"/>
      <c r="E12" s="20"/>
      <c r="F12" s="26">
        <v>52665</v>
      </c>
      <c r="G12" s="22"/>
      <c r="H12" s="22" t="s">
        <v>39</v>
      </c>
      <c r="I12" s="22">
        <v>6600</v>
      </c>
      <c r="J12" s="31">
        <v>6600</v>
      </c>
      <c r="K12" s="22"/>
      <c r="L12" s="22"/>
      <c r="M12" s="22"/>
      <c r="N12" s="23">
        <f t="shared" si="0"/>
        <v>6600</v>
      </c>
    </row>
    <row r="13" spans="1:14" x14ac:dyDescent="0.25">
      <c r="A13" s="27"/>
      <c r="B13" s="18"/>
      <c r="C13" s="19"/>
      <c r="D13" s="20"/>
      <c r="E13" s="20"/>
      <c r="F13" s="32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33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 t="shared" si="0"/>
        <v>0</v>
      </c>
    </row>
    <row r="15" spans="1:14" x14ac:dyDescent="0.25">
      <c r="A15" s="27"/>
      <c r="B15" s="18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34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>G17+I17</f>
        <v>0</v>
      </c>
    </row>
    <row r="18" spans="1:14" x14ac:dyDescent="0.25">
      <c r="A18" s="34"/>
      <c r="B18" s="18"/>
      <c r="C18" s="2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3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6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 t="shared" si="0"/>
        <v>0</v>
      </c>
    </row>
    <row r="26" spans="1:14" x14ac:dyDescent="0.25">
      <c r="A26" s="37"/>
      <c r="B26" s="5"/>
      <c r="C26" s="1" t="s">
        <v>21</v>
      </c>
      <c r="D26" s="38"/>
      <c r="E26" s="38"/>
      <c r="F26" s="39"/>
      <c r="G26" s="23"/>
      <c r="H26" s="23"/>
      <c r="I26" s="23"/>
      <c r="J26" s="23"/>
      <c r="K26" s="23"/>
      <c r="L26" s="23"/>
      <c r="M26" s="23"/>
      <c r="N26" s="23">
        <f>SUM(N6:N25)</f>
        <v>617441.65</v>
      </c>
    </row>
    <row r="27" spans="1:14" x14ac:dyDescent="0.25">
      <c r="A27" s="144" t="s">
        <v>22</v>
      </c>
      <c r="B27" s="145"/>
      <c r="C27" s="40"/>
      <c r="D27" s="40"/>
      <c r="E27" s="40"/>
      <c r="F27" s="41"/>
      <c r="G27" s="23">
        <f>SUM(G6:G26)</f>
        <v>610841.65</v>
      </c>
      <c r="H27" s="42"/>
      <c r="I27" s="23">
        <f>SUM(I6:I26)</f>
        <v>6600</v>
      </c>
      <c r="J27" s="23">
        <f>SUM(J6:J26)</f>
        <v>53638.05</v>
      </c>
      <c r="K27" s="23">
        <f>SUM(K6:K26)</f>
        <v>101055.6</v>
      </c>
      <c r="L27" s="23">
        <f>SUM(L6:L26)</f>
        <v>76000</v>
      </c>
      <c r="M27" s="23">
        <f>SUM(M6:M26)</f>
        <v>386748</v>
      </c>
      <c r="N27" s="23">
        <f>G27+I27</f>
        <v>617441.65</v>
      </c>
    </row>
    <row r="28" spans="1:14" x14ac:dyDescent="0.25">
      <c r="A28" s="1"/>
      <c r="B28" s="1"/>
      <c r="C28" s="1"/>
      <c r="D28" s="38"/>
      <c r="E28" s="1"/>
      <c r="F28" s="1"/>
      <c r="G28" s="8"/>
      <c r="H28" s="43" t="s">
        <v>23</v>
      </c>
      <c r="I28" s="44"/>
      <c r="J28" s="45"/>
      <c r="K28" s="46"/>
      <c r="L28" s="40"/>
      <c r="M28" s="45"/>
      <c r="N28" s="8"/>
    </row>
    <row r="29" spans="1:14" x14ac:dyDescent="0.25">
      <c r="A29" s="144" t="s">
        <v>24</v>
      </c>
      <c r="B29" s="145"/>
      <c r="C29" s="1"/>
      <c r="D29" s="38"/>
      <c r="E29" s="152" t="s">
        <v>25</v>
      </c>
      <c r="F29" s="157"/>
      <c r="G29" s="158"/>
      <c r="H29" s="159"/>
      <c r="I29" s="159"/>
      <c r="J29" s="159"/>
      <c r="K29" s="159"/>
      <c r="L29" s="159"/>
      <c r="M29" s="159"/>
      <c r="N29" s="160"/>
    </row>
    <row r="30" spans="1:14" x14ac:dyDescent="0.25">
      <c r="A30" s="144" t="s">
        <v>26</v>
      </c>
      <c r="B30" s="145"/>
      <c r="C30" s="47"/>
      <c r="D30" s="1"/>
      <c r="E30" s="152">
        <v>540</v>
      </c>
      <c r="F30" s="153"/>
      <c r="G30" s="146"/>
      <c r="H30" s="147"/>
      <c r="I30" s="147"/>
      <c r="J30" s="147"/>
      <c r="K30" s="147"/>
      <c r="L30" s="147"/>
      <c r="M30" s="147"/>
      <c r="N30" s="148"/>
    </row>
    <row r="31" spans="1:14" x14ac:dyDescent="0.25">
      <c r="A31" s="144" t="s">
        <v>27</v>
      </c>
      <c r="B31" s="145"/>
      <c r="C31" s="48">
        <v>0</v>
      </c>
      <c r="D31" s="1"/>
      <c r="E31" s="1"/>
      <c r="F31" s="97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54"/>
      <c r="B32" s="155"/>
      <c r="C32" s="23">
        <f>E30*C31</f>
        <v>0</v>
      </c>
      <c r="D32" s="1"/>
      <c r="E32" s="1"/>
      <c r="F32" s="97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44" t="s">
        <v>28</v>
      </c>
      <c r="B33" s="145"/>
      <c r="C33" s="23">
        <v>53638.05</v>
      </c>
      <c r="D33" s="1"/>
      <c r="E33" s="1"/>
      <c r="F33" s="97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19</v>
      </c>
      <c r="B34" s="145"/>
      <c r="C34" s="23">
        <f>C32+C33</f>
        <v>53638.05</v>
      </c>
      <c r="D34" s="1"/>
      <c r="E34" s="1"/>
      <c r="F34" s="97"/>
      <c r="G34" s="149"/>
      <c r="H34" s="150"/>
      <c r="I34" s="150"/>
      <c r="J34" s="150"/>
      <c r="K34" s="150"/>
      <c r="L34" s="150"/>
      <c r="M34" s="150"/>
      <c r="N34" s="151"/>
    </row>
    <row r="35" spans="1:14" x14ac:dyDescent="0.25">
      <c r="C35" s="50"/>
    </row>
    <row r="37" spans="1:14" x14ac:dyDescent="0.25">
      <c r="C37" s="5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C28" sqref="C2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6"/>
      <c r="L2" s="1"/>
      <c r="M2" s="1"/>
      <c r="N2" s="1"/>
    </row>
    <row r="3" spans="1:14" x14ac:dyDescent="0.25">
      <c r="A3" s="1"/>
      <c r="B3" s="144" t="s">
        <v>3</v>
      </c>
      <c r="C3" s="156"/>
      <c r="D3" s="156" t="s">
        <v>85</v>
      </c>
      <c r="E3" s="156"/>
      <c r="F3" s="156"/>
      <c r="G3" s="145"/>
      <c r="H3" s="5"/>
      <c r="I3" s="1"/>
      <c r="J3" s="11"/>
      <c r="K3" s="12" t="s">
        <v>4</v>
      </c>
      <c r="L3" s="13">
        <v>42059</v>
      </c>
      <c r="M3" s="14"/>
      <c r="N3" s="15" t="s">
        <v>33</v>
      </c>
    </row>
    <row r="4" spans="1:14" x14ac:dyDescent="0.25">
      <c r="A4" s="1"/>
      <c r="B4" s="1"/>
      <c r="C4" s="1"/>
      <c r="D4" s="1"/>
      <c r="E4" s="16"/>
      <c r="F4" s="1"/>
      <c r="G4" s="1"/>
      <c r="H4" s="144" t="s">
        <v>5</v>
      </c>
      <c r="I4" s="145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27"/>
      <c r="B6" s="18" t="s">
        <v>422</v>
      </c>
      <c r="C6" s="19" t="s">
        <v>31</v>
      </c>
      <c r="D6" s="20"/>
      <c r="E6" s="20"/>
      <c r="F6" s="30">
        <v>52654</v>
      </c>
      <c r="G6" s="22"/>
      <c r="H6" s="22" t="s">
        <v>423</v>
      </c>
      <c r="I6" s="22">
        <v>50760</v>
      </c>
      <c r="J6" s="22"/>
      <c r="K6" s="22">
        <v>50760</v>
      </c>
      <c r="L6" s="22"/>
      <c r="M6" s="22"/>
      <c r="N6" s="23">
        <f t="shared" ref="N6:N25" si="0">G6+I6</f>
        <v>50760</v>
      </c>
    </row>
    <row r="7" spans="1:14" x14ac:dyDescent="0.25">
      <c r="A7" s="27"/>
      <c r="B7" s="18" t="s">
        <v>424</v>
      </c>
      <c r="C7" s="19" t="s">
        <v>425</v>
      </c>
      <c r="D7" s="20">
        <v>42059</v>
      </c>
      <c r="E7" s="20">
        <v>42060</v>
      </c>
      <c r="F7" s="30">
        <v>52655</v>
      </c>
      <c r="G7" s="22">
        <v>19000</v>
      </c>
      <c r="H7" s="22"/>
      <c r="I7" s="22"/>
      <c r="J7" s="22">
        <v>19000</v>
      </c>
      <c r="K7" s="22"/>
      <c r="L7" s="22"/>
      <c r="M7" s="22"/>
      <c r="N7" s="23">
        <f t="shared" si="0"/>
        <v>19000</v>
      </c>
    </row>
    <row r="8" spans="1:14" x14ac:dyDescent="0.25">
      <c r="A8" s="27"/>
      <c r="B8" s="29" t="s">
        <v>426</v>
      </c>
      <c r="C8" s="19" t="s">
        <v>68</v>
      </c>
      <c r="D8" s="20">
        <v>42059</v>
      </c>
      <c r="E8" s="20">
        <v>42060</v>
      </c>
      <c r="F8" s="30">
        <v>52657</v>
      </c>
      <c r="G8" s="22">
        <v>41000</v>
      </c>
      <c r="H8" s="22"/>
      <c r="I8" s="22"/>
      <c r="J8" s="22"/>
      <c r="K8" s="22">
        <v>41000</v>
      </c>
      <c r="L8" s="22"/>
      <c r="M8" s="22"/>
      <c r="N8" s="23">
        <f t="shared" si="0"/>
        <v>41000</v>
      </c>
    </row>
    <row r="9" spans="1:14" x14ac:dyDescent="0.25">
      <c r="A9" s="27"/>
      <c r="B9" s="29" t="s">
        <v>428</v>
      </c>
      <c r="C9" s="19" t="s">
        <v>31</v>
      </c>
      <c r="D9" s="20">
        <v>42059</v>
      </c>
      <c r="E9" s="20">
        <v>42061</v>
      </c>
      <c r="F9" s="30">
        <v>52658</v>
      </c>
      <c r="G9" s="22">
        <v>64800</v>
      </c>
      <c r="H9" s="22"/>
      <c r="I9" s="22"/>
      <c r="J9" s="22"/>
      <c r="K9" s="22">
        <v>64800</v>
      </c>
      <c r="L9" s="22"/>
      <c r="M9" s="22"/>
      <c r="N9" s="23">
        <f t="shared" si="0"/>
        <v>64800</v>
      </c>
    </row>
    <row r="10" spans="1:14" x14ac:dyDescent="0.25">
      <c r="A10" s="27"/>
      <c r="B10" s="29"/>
      <c r="C10" s="19"/>
      <c r="D10" s="20"/>
      <c r="E10" s="20"/>
      <c r="F10" s="30"/>
      <c r="G10" s="22"/>
      <c r="H10" s="22"/>
      <c r="I10" s="22"/>
      <c r="J10" s="22"/>
      <c r="K10" s="22"/>
      <c r="L10" s="22"/>
      <c r="M10" s="22"/>
      <c r="N10" s="23">
        <f>G10+I10</f>
        <v>0</v>
      </c>
    </row>
    <row r="11" spans="1:14" x14ac:dyDescent="0.25">
      <c r="A11" s="27"/>
      <c r="B11" s="18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7"/>
      <c r="B12" s="18"/>
      <c r="C12" s="28"/>
      <c r="D12" s="20"/>
      <c r="E12" s="20"/>
      <c r="F12" s="26"/>
      <c r="G12" s="22"/>
      <c r="H12" s="22"/>
      <c r="I12" s="22"/>
      <c r="J12" s="31"/>
      <c r="K12" s="22"/>
      <c r="L12" s="22"/>
      <c r="M12" s="22"/>
      <c r="N12" s="23">
        <f t="shared" si="0"/>
        <v>0</v>
      </c>
    </row>
    <row r="13" spans="1:14" x14ac:dyDescent="0.25">
      <c r="A13" s="27"/>
      <c r="B13" s="18"/>
      <c r="C13" s="19"/>
      <c r="D13" s="20"/>
      <c r="E13" s="20"/>
      <c r="F13" s="32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33"/>
      <c r="C14" s="19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 t="shared" si="0"/>
        <v>0</v>
      </c>
    </row>
    <row r="15" spans="1:14" x14ac:dyDescent="0.25">
      <c r="A15" s="27"/>
      <c r="B15" s="18"/>
      <c r="C15" s="19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34"/>
      <c r="B16" s="18"/>
      <c r="C16" s="19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18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>G17+I17</f>
        <v>0</v>
      </c>
    </row>
    <row r="18" spans="1:14" x14ac:dyDescent="0.25">
      <c r="A18" s="34"/>
      <c r="B18" s="18"/>
      <c r="C18" s="2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18"/>
      <c r="C19" s="3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3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35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6"/>
      <c r="C22" s="35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6"/>
      <c r="C23" s="35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6"/>
      <c r="C24" s="35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6"/>
      <c r="C25" s="35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 t="shared" si="0"/>
        <v>0</v>
      </c>
    </row>
    <row r="26" spans="1:14" x14ac:dyDescent="0.25">
      <c r="A26" s="37"/>
      <c r="B26" s="5"/>
      <c r="C26" s="1" t="s">
        <v>21</v>
      </c>
      <c r="D26" s="38"/>
      <c r="E26" s="38"/>
      <c r="F26" s="39"/>
      <c r="G26" s="23"/>
      <c r="H26" s="23"/>
      <c r="I26" s="23"/>
      <c r="J26" s="23"/>
      <c r="K26" s="23"/>
      <c r="L26" s="23"/>
      <c r="M26" s="23"/>
      <c r="N26" s="23">
        <f>SUM(N6:N25)</f>
        <v>175560</v>
      </c>
    </row>
    <row r="27" spans="1:14" x14ac:dyDescent="0.25">
      <c r="A27" s="144" t="s">
        <v>22</v>
      </c>
      <c r="B27" s="145"/>
      <c r="C27" s="40"/>
      <c r="D27" s="40"/>
      <c r="E27" s="40"/>
      <c r="F27" s="41"/>
      <c r="G27" s="23">
        <f>SUM(G6:G26)</f>
        <v>124800</v>
      </c>
      <c r="H27" s="42"/>
      <c r="I27" s="23">
        <f>SUM(I6:I26)</f>
        <v>50760</v>
      </c>
      <c r="J27" s="23">
        <f>SUM(J6:J26)</f>
        <v>19000</v>
      </c>
      <c r="K27" s="23">
        <f>SUM(K6:K26)</f>
        <v>156560</v>
      </c>
      <c r="L27" s="23">
        <f>SUM(L6:L26)</f>
        <v>0</v>
      </c>
      <c r="M27" s="23">
        <f>SUM(M6:M26)</f>
        <v>0</v>
      </c>
      <c r="N27" s="23">
        <f>G27+I27</f>
        <v>175560</v>
      </c>
    </row>
    <row r="28" spans="1:14" x14ac:dyDescent="0.25">
      <c r="A28" s="1"/>
      <c r="B28" s="1"/>
      <c r="C28" s="1"/>
      <c r="D28" s="38"/>
      <c r="E28" s="1"/>
      <c r="F28" s="1"/>
      <c r="G28" s="8"/>
      <c r="H28" s="43" t="s">
        <v>23</v>
      </c>
      <c r="I28" s="44"/>
      <c r="J28" s="45"/>
      <c r="K28" s="46"/>
      <c r="L28" s="40"/>
      <c r="M28" s="45"/>
      <c r="N28" s="8"/>
    </row>
    <row r="29" spans="1:14" x14ac:dyDescent="0.25">
      <c r="A29" s="144" t="s">
        <v>24</v>
      </c>
      <c r="B29" s="145"/>
      <c r="C29" s="1"/>
      <c r="D29" s="38"/>
      <c r="E29" s="152" t="s">
        <v>25</v>
      </c>
      <c r="F29" s="157"/>
      <c r="G29" s="158"/>
      <c r="H29" s="159"/>
      <c r="I29" s="159"/>
      <c r="J29" s="159"/>
      <c r="K29" s="159"/>
      <c r="L29" s="159"/>
      <c r="M29" s="159"/>
      <c r="N29" s="160"/>
    </row>
    <row r="30" spans="1:14" x14ac:dyDescent="0.25">
      <c r="A30" s="144" t="s">
        <v>26</v>
      </c>
      <c r="B30" s="145"/>
      <c r="C30" s="47"/>
      <c r="D30" s="1"/>
      <c r="E30" s="152">
        <v>540</v>
      </c>
      <c r="F30" s="153"/>
      <c r="G30" s="146" t="s">
        <v>427</v>
      </c>
      <c r="H30" s="147"/>
      <c r="I30" s="147"/>
      <c r="J30" s="147"/>
      <c r="K30" s="147"/>
      <c r="L30" s="147"/>
      <c r="M30" s="147"/>
      <c r="N30" s="148"/>
    </row>
    <row r="31" spans="1:14" x14ac:dyDescent="0.25">
      <c r="A31" s="144" t="s">
        <v>27</v>
      </c>
      <c r="B31" s="145"/>
      <c r="C31" s="48">
        <v>0</v>
      </c>
      <c r="D31" s="1"/>
      <c r="E31" s="1"/>
      <c r="F31" s="96"/>
      <c r="G31" s="146"/>
      <c r="H31" s="147"/>
      <c r="I31" s="147"/>
      <c r="J31" s="147"/>
      <c r="K31" s="147"/>
      <c r="L31" s="147"/>
      <c r="M31" s="147"/>
      <c r="N31" s="148"/>
    </row>
    <row r="32" spans="1:14" x14ac:dyDescent="0.25">
      <c r="A32" s="154"/>
      <c r="B32" s="155"/>
      <c r="C32" s="23">
        <f>E30*C31</f>
        <v>0</v>
      </c>
      <c r="D32" s="1"/>
      <c r="E32" s="1"/>
      <c r="F32" s="96"/>
      <c r="G32" s="146"/>
      <c r="H32" s="147"/>
      <c r="I32" s="147"/>
      <c r="J32" s="147"/>
      <c r="K32" s="147"/>
      <c r="L32" s="147"/>
      <c r="M32" s="147"/>
      <c r="N32" s="148"/>
    </row>
    <row r="33" spans="1:14" x14ac:dyDescent="0.25">
      <c r="A33" s="144" t="s">
        <v>28</v>
      </c>
      <c r="B33" s="145"/>
      <c r="C33" s="23">
        <v>19000</v>
      </c>
      <c r="D33" s="1"/>
      <c r="E33" s="1"/>
      <c r="F33" s="96"/>
      <c r="G33" s="146"/>
      <c r="H33" s="147"/>
      <c r="I33" s="147"/>
      <c r="J33" s="147"/>
      <c r="K33" s="147"/>
      <c r="L33" s="147"/>
      <c r="M33" s="147"/>
      <c r="N33" s="148"/>
    </row>
    <row r="34" spans="1:14" x14ac:dyDescent="0.25">
      <c r="A34" s="144" t="s">
        <v>19</v>
      </c>
      <c r="B34" s="145"/>
      <c r="C34" s="23">
        <f>C32+C33</f>
        <v>19000</v>
      </c>
      <c r="D34" s="1"/>
      <c r="E34" s="1"/>
      <c r="F34" s="96"/>
      <c r="G34" s="149"/>
      <c r="H34" s="150"/>
      <c r="I34" s="150"/>
      <c r="J34" s="150"/>
      <c r="K34" s="150"/>
      <c r="L34" s="150"/>
      <c r="M34" s="150"/>
      <c r="N34" s="151"/>
    </row>
    <row r="35" spans="1:14" x14ac:dyDescent="0.25">
      <c r="C35" s="50"/>
    </row>
    <row r="37" spans="1:14" x14ac:dyDescent="0.25">
      <c r="C37" s="5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56</vt:i4>
      </vt:variant>
      <vt:variant>
        <vt:lpstr>Rangos con nombre</vt:lpstr>
      </vt:variant>
      <vt:variant>
        <vt:i4>56</vt:i4>
      </vt:variant>
    </vt:vector>
  </HeadingPairs>
  <TitlesOfParts>
    <vt:vector size="112" baseType="lpstr">
      <vt:lpstr>FEBRERO 28 PM</vt:lpstr>
      <vt:lpstr>FEBRERO 28 AM</vt:lpstr>
      <vt:lpstr>FEBRERO 27 PM</vt:lpstr>
      <vt:lpstr>FEBRERO 27 AM </vt:lpstr>
      <vt:lpstr>FEBRERO 26 PM</vt:lpstr>
      <vt:lpstr>FEBRERO 26 AM</vt:lpstr>
      <vt:lpstr>FEBRERO 25 PM</vt:lpstr>
      <vt:lpstr>FEBRERO 25 AM</vt:lpstr>
      <vt:lpstr>FEBRERO 24 PM</vt:lpstr>
      <vt:lpstr>FEBRERO 24 AM</vt:lpstr>
      <vt:lpstr>FEBRERO 23 PM</vt:lpstr>
      <vt:lpstr>FEBRERO 23 AM </vt:lpstr>
      <vt:lpstr>FEBRERO 22 PM</vt:lpstr>
      <vt:lpstr>FEBRERO 22 AM</vt:lpstr>
      <vt:lpstr>FEBRERO 21 PM</vt:lpstr>
      <vt:lpstr>FEBRERO 21 AM </vt:lpstr>
      <vt:lpstr>FEBRERO 20 PM</vt:lpstr>
      <vt:lpstr>FEBRERO 20 AM </vt:lpstr>
      <vt:lpstr>FEBRERO 19 PM</vt:lpstr>
      <vt:lpstr>FEBRERO 19 AM</vt:lpstr>
      <vt:lpstr>FEBRERO 18 PM</vt:lpstr>
      <vt:lpstr>FEBRERO 18 AM </vt:lpstr>
      <vt:lpstr>FEBRERO 17 PM</vt:lpstr>
      <vt:lpstr>FEBRERO 17 AM</vt:lpstr>
      <vt:lpstr>FEBRERO 16 PM</vt:lpstr>
      <vt:lpstr>FEBRERO 16 AM</vt:lpstr>
      <vt:lpstr>FEBRERO 15 PM</vt:lpstr>
      <vt:lpstr>FEBRERO 15 AM</vt:lpstr>
      <vt:lpstr>FEBRERO 14 PM</vt:lpstr>
      <vt:lpstr>FEBRERO 14 AM</vt:lpstr>
      <vt:lpstr>FEBRERO 13 PM</vt:lpstr>
      <vt:lpstr>FEBRERO 13 AM</vt:lpstr>
      <vt:lpstr>FEBRERO 12 PM</vt:lpstr>
      <vt:lpstr>FEBRERO 12 AM </vt:lpstr>
      <vt:lpstr>FEBRERO 11 PM</vt:lpstr>
      <vt:lpstr>FEBRERO 11 AM</vt:lpstr>
      <vt:lpstr>FEBRERO 10 PM </vt:lpstr>
      <vt:lpstr>FEBRERO 10 AM</vt:lpstr>
      <vt:lpstr>FEBRERO 09 PM</vt:lpstr>
      <vt:lpstr>FEBRERO 09 AM</vt:lpstr>
      <vt:lpstr>FEBRERO 08 PM</vt:lpstr>
      <vt:lpstr>FEBRERO 08 AM</vt:lpstr>
      <vt:lpstr>FEBRERO 07 PM</vt:lpstr>
      <vt:lpstr>FEBRERO 07 AM </vt:lpstr>
      <vt:lpstr>FEBRERO 06 PM</vt:lpstr>
      <vt:lpstr>FEBRERO 06 AM</vt:lpstr>
      <vt:lpstr>FEBRERO 05 PM</vt:lpstr>
      <vt:lpstr>FEBRERO 05 AM</vt:lpstr>
      <vt:lpstr>FEBRERO 04 PM</vt:lpstr>
      <vt:lpstr>FEBRERO 04 AM </vt:lpstr>
      <vt:lpstr>FEBRERO 03 PM</vt:lpstr>
      <vt:lpstr>FEBRERO 03 AM</vt:lpstr>
      <vt:lpstr>FEBRERO 02 PM </vt:lpstr>
      <vt:lpstr>FEBRERO 02 AM</vt:lpstr>
      <vt:lpstr>FEBRERO 01 PM</vt:lpstr>
      <vt:lpstr>FEBRERO 01 AM</vt:lpstr>
      <vt:lpstr>'FEBRERO 01 AM'!Área_de_impresión</vt:lpstr>
      <vt:lpstr>'FEBRERO 01 PM'!Área_de_impresión</vt:lpstr>
      <vt:lpstr>'FEBRERO 02 AM'!Área_de_impresión</vt:lpstr>
      <vt:lpstr>'FEBRERO 02 PM '!Área_de_impresión</vt:lpstr>
      <vt:lpstr>'FEBRERO 03 AM'!Área_de_impresión</vt:lpstr>
      <vt:lpstr>'FEBRERO 03 PM'!Área_de_impresión</vt:lpstr>
      <vt:lpstr>'FEBRERO 04 AM '!Área_de_impresión</vt:lpstr>
      <vt:lpstr>'FEBRERO 04 PM'!Área_de_impresión</vt:lpstr>
      <vt:lpstr>'FEBRERO 05 AM'!Área_de_impresión</vt:lpstr>
      <vt:lpstr>'FEBRERO 05 PM'!Área_de_impresión</vt:lpstr>
      <vt:lpstr>'FEBRERO 06 AM'!Área_de_impresión</vt:lpstr>
      <vt:lpstr>'FEBRERO 06 PM'!Área_de_impresión</vt:lpstr>
      <vt:lpstr>'FEBRERO 07 AM '!Área_de_impresión</vt:lpstr>
      <vt:lpstr>'FEBRERO 07 PM'!Área_de_impresión</vt:lpstr>
      <vt:lpstr>'FEBRERO 08 AM'!Área_de_impresión</vt:lpstr>
      <vt:lpstr>'FEBRERO 08 PM'!Área_de_impresión</vt:lpstr>
      <vt:lpstr>'FEBRERO 09 AM'!Área_de_impresión</vt:lpstr>
      <vt:lpstr>'FEBRERO 09 PM'!Área_de_impresión</vt:lpstr>
      <vt:lpstr>'FEBRERO 10 AM'!Área_de_impresión</vt:lpstr>
      <vt:lpstr>'FEBRERO 10 PM '!Área_de_impresión</vt:lpstr>
      <vt:lpstr>'FEBRERO 11 AM'!Área_de_impresión</vt:lpstr>
      <vt:lpstr>'FEBRERO 11 PM'!Área_de_impresión</vt:lpstr>
      <vt:lpstr>'FEBRERO 12 AM '!Área_de_impresión</vt:lpstr>
      <vt:lpstr>'FEBRERO 12 PM'!Área_de_impresión</vt:lpstr>
      <vt:lpstr>'FEBRERO 13 AM'!Área_de_impresión</vt:lpstr>
      <vt:lpstr>'FEBRERO 13 PM'!Área_de_impresión</vt:lpstr>
      <vt:lpstr>'FEBRERO 14 AM'!Área_de_impresión</vt:lpstr>
      <vt:lpstr>'FEBRERO 14 PM'!Área_de_impresión</vt:lpstr>
      <vt:lpstr>'FEBRERO 15 AM'!Área_de_impresión</vt:lpstr>
      <vt:lpstr>'FEBRERO 15 PM'!Área_de_impresión</vt:lpstr>
      <vt:lpstr>'FEBRERO 16 AM'!Área_de_impresión</vt:lpstr>
      <vt:lpstr>'FEBRERO 16 PM'!Área_de_impresión</vt:lpstr>
      <vt:lpstr>'FEBRERO 17 AM'!Área_de_impresión</vt:lpstr>
      <vt:lpstr>'FEBRERO 17 PM'!Área_de_impresión</vt:lpstr>
      <vt:lpstr>'FEBRERO 18 AM '!Área_de_impresión</vt:lpstr>
      <vt:lpstr>'FEBRERO 18 PM'!Área_de_impresión</vt:lpstr>
      <vt:lpstr>'FEBRERO 19 AM'!Área_de_impresión</vt:lpstr>
      <vt:lpstr>'FEBRERO 19 PM'!Área_de_impresión</vt:lpstr>
      <vt:lpstr>'FEBRERO 20 AM '!Área_de_impresión</vt:lpstr>
      <vt:lpstr>'FEBRERO 20 PM'!Área_de_impresión</vt:lpstr>
      <vt:lpstr>'FEBRERO 21 AM '!Área_de_impresión</vt:lpstr>
      <vt:lpstr>'FEBRERO 21 PM'!Área_de_impresión</vt:lpstr>
      <vt:lpstr>'FEBRERO 22 AM'!Área_de_impresión</vt:lpstr>
      <vt:lpstr>'FEBRERO 22 PM'!Área_de_impresión</vt:lpstr>
      <vt:lpstr>'FEBRERO 23 AM '!Área_de_impresión</vt:lpstr>
      <vt:lpstr>'FEBRERO 23 PM'!Área_de_impresión</vt:lpstr>
      <vt:lpstr>'FEBRERO 24 AM'!Área_de_impresión</vt:lpstr>
      <vt:lpstr>'FEBRERO 24 PM'!Área_de_impresión</vt:lpstr>
      <vt:lpstr>'FEBRERO 25 AM'!Área_de_impresión</vt:lpstr>
      <vt:lpstr>'FEBRERO 25 PM'!Área_de_impresión</vt:lpstr>
      <vt:lpstr>'FEBRERO 26 AM'!Área_de_impresión</vt:lpstr>
      <vt:lpstr>'FEBRERO 26 PM'!Área_de_impresión</vt:lpstr>
      <vt:lpstr>'FEBRERO 27 AM '!Área_de_impresión</vt:lpstr>
      <vt:lpstr>'FEBRERO 27 PM'!Área_de_impresión</vt:lpstr>
      <vt:lpstr>'FEBRERO 28 AM'!Área_de_impresión</vt:lpstr>
      <vt:lpstr>'FEBRERO 28 PM'!Área_de_impresión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2015-03-06T02:44:00Z</dcterms:modified>
</cp:coreProperties>
</file>