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05" windowWidth="14805" windowHeight="6810"/>
  </bookViews>
  <sheets>
    <sheet name="MAYO 25 PM" sheetId="50" r:id="rId1"/>
    <sheet name="MAYO 25 AM " sheetId="49" r:id="rId2"/>
    <sheet name="MAYO 24 PM" sheetId="48" r:id="rId3"/>
    <sheet name="MAYO 24 AM" sheetId="47" r:id="rId4"/>
    <sheet name="MAYO 23 PM" sheetId="46" r:id="rId5"/>
    <sheet name="MAYO 23 AM" sheetId="45" r:id="rId6"/>
    <sheet name="MAYO 22 PM" sheetId="44" r:id="rId7"/>
    <sheet name="MAYO 22 AM" sheetId="43" r:id="rId8"/>
    <sheet name="MAYO 21 PM" sheetId="42" r:id="rId9"/>
    <sheet name="MAYO 21 AM" sheetId="41" r:id="rId10"/>
    <sheet name="MAYO 20 PM" sheetId="40" r:id="rId11"/>
    <sheet name="MAYO 20 AM" sheetId="39" r:id="rId12"/>
    <sheet name="MAYO 19 PM" sheetId="38" r:id="rId13"/>
    <sheet name="MAYO 19 AM " sheetId="37" r:id="rId14"/>
    <sheet name="MAYO 18 PM" sheetId="36" r:id="rId15"/>
    <sheet name="MAYO 18 AM" sheetId="35" r:id="rId16"/>
    <sheet name="MAYO 17 PM" sheetId="34" r:id="rId17"/>
    <sheet name="MAYO 17 AM" sheetId="33" r:id="rId18"/>
    <sheet name="MAYO 16 PM" sheetId="32" r:id="rId19"/>
    <sheet name="MAYO 16 AM" sheetId="31" r:id="rId20"/>
    <sheet name="MAYO 15 PM" sheetId="30" r:id="rId21"/>
    <sheet name="MAYO 15 AM" sheetId="29" r:id="rId22"/>
    <sheet name="MAYO 14 PM" sheetId="28" r:id="rId23"/>
    <sheet name="MAYO 14 AM " sheetId="27" r:id="rId24"/>
    <sheet name="MAYO 13 PM" sheetId="26" r:id="rId25"/>
    <sheet name="MAYO 13 AM" sheetId="25" r:id="rId26"/>
    <sheet name="MAYO 12 PM" sheetId="24" r:id="rId27"/>
    <sheet name="MAYO 12 AM " sheetId="23" r:id="rId28"/>
    <sheet name="MAYO 11 PM" sheetId="22" r:id="rId29"/>
    <sheet name="MAYO 11 AM" sheetId="21" r:id="rId30"/>
    <sheet name="MAYO 10 PM" sheetId="20" r:id="rId31"/>
    <sheet name="MAYO 10 AM" sheetId="19" r:id="rId32"/>
    <sheet name="MAYO 09 PM" sheetId="18" r:id="rId33"/>
    <sheet name="MAYO 09 AM" sheetId="17" r:id="rId34"/>
    <sheet name="MAYO 08 PM" sheetId="16" r:id="rId35"/>
    <sheet name="MAYO 08 AM" sheetId="15" r:id="rId36"/>
    <sheet name="MAYO 07 PM " sheetId="14" r:id="rId37"/>
    <sheet name="MAYO 07 AM" sheetId="13" r:id="rId38"/>
    <sheet name="MAYO 06  PM" sheetId="12" r:id="rId39"/>
    <sheet name="MAYO 06 AM" sheetId="11" r:id="rId40"/>
    <sheet name="MAYO 05 PM " sheetId="10" r:id="rId41"/>
    <sheet name="MAYO 05 AM " sheetId="9" r:id="rId42"/>
    <sheet name="MAYO 04 PM" sheetId="8" r:id="rId43"/>
    <sheet name="MAYO 04 AM" sheetId="7" r:id="rId44"/>
    <sheet name="MAYO 03 PM" sheetId="6" r:id="rId45"/>
    <sheet name="MAYO 03 AM" sheetId="5" r:id="rId46"/>
    <sheet name="MAYO 02 PM" sheetId="4" r:id="rId47"/>
    <sheet name="MAYO 02 AM" sheetId="3" r:id="rId48"/>
    <sheet name="01 MAYO PM" sheetId="2" r:id="rId49"/>
    <sheet name="01 MAYO AM" sheetId="1" r:id="rId50"/>
  </sheets>
  <definedNames>
    <definedName name="_xlnm.Print_Area" localSheetId="49">'01 MAYO AM'!$A$1:$N$34</definedName>
    <definedName name="_xlnm.Print_Area" localSheetId="48">'01 MAYO PM'!$A$1:$N$34</definedName>
    <definedName name="_xlnm.Print_Area" localSheetId="47">'MAYO 02 AM'!$A$1:$N$34</definedName>
    <definedName name="_xlnm.Print_Area" localSheetId="46">'MAYO 02 PM'!$A$1:$N$34</definedName>
    <definedName name="_xlnm.Print_Area" localSheetId="45">'MAYO 03 AM'!$A$1:$N$34</definedName>
    <definedName name="_xlnm.Print_Area" localSheetId="44">'MAYO 03 PM'!$A$1:$N$34</definedName>
    <definedName name="_xlnm.Print_Area" localSheetId="43">'MAYO 04 AM'!$A$1:$N$34</definedName>
    <definedName name="_xlnm.Print_Area" localSheetId="42">'MAYO 04 PM'!$A$1:$N$34</definedName>
    <definedName name="_xlnm.Print_Area" localSheetId="41">'MAYO 05 AM '!$A$1:$N$34</definedName>
    <definedName name="_xlnm.Print_Area" localSheetId="40">'MAYO 05 PM '!$A$1:$N$34</definedName>
    <definedName name="_xlnm.Print_Area" localSheetId="38">'MAYO 06  PM'!$A$1:$N$33</definedName>
    <definedName name="_xlnm.Print_Area" localSheetId="39">'MAYO 06 AM'!$A$1:$N$33</definedName>
    <definedName name="_xlnm.Print_Area" localSheetId="37">'MAYO 07 AM'!$A$1:$N$33</definedName>
    <definedName name="_xlnm.Print_Area" localSheetId="36">'MAYO 07 PM '!$A$1:$N$33</definedName>
    <definedName name="_xlnm.Print_Area" localSheetId="35">'MAYO 08 AM'!$A$1:$N$33</definedName>
    <definedName name="_xlnm.Print_Area" localSheetId="34">'MAYO 08 PM'!$A$1:$N$33</definedName>
    <definedName name="_xlnm.Print_Area" localSheetId="33">'MAYO 09 AM'!$A$1:$N$33</definedName>
    <definedName name="_xlnm.Print_Area" localSheetId="32">'MAYO 09 PM'!$A$1:$N$33</definedName>
    <definedName name="_xlnm.Print_Area" localSheetId="31">'MAYO 10 AM'!$A$1:$N$33</definedName>
    <definedName name="_xlnm.Print_Area" localSheetId="30">'MAYO 10 PM'!$A$1:$N$33</definedName>
    <definedName name="_xlnm.Print_Area" localSheetId="29">'MAYO 11 AM'!$A$1:$N$33</definedName>
    <definedName name="_xlnm.Print_Area" localSheetId="28">'MAYO 11 PM'!$A$1:$N$33</definedName>
    <definedName name="_xlnm.Print_Area" localSheetId="27">'MAYO 12 AM '!$A$1:$N$33</definedName>
    <definedName name="_xlnm.Print_Area" localSheetId="26">'MAYO 12 PM'!$A$1:$N$33</definedName>
    <definedName name="_xlnm.Print_Area" localSheetId="25">'MAYO 13 AM'!$A$1:$N$33</definedName>
    <definedName name="_xlnm.Print_Area" localSheetId="24">'MAYO 13 PM'!$A$1:$N$33</definedName>
    <definedName name="_xlnm.Print_Area" localSheetId="23">'MAYO 14 AM '!$A$1:$N$33</definedName>
    <definedName name="_xlnm.Print_Area" localSheetId="22">'MAYO 14 PM'!$A$1:$N$33</definedName>
    <definedName name="_xlnm.Print_Area" localSheetId="21">'MAYO 15 AM'!$A$1:$N$33</definedName>
    <definedName name="_xlnm.Print_Area" localSheetId="20">'MAYO 15 PM'!$A$1:$N$33</definedName>
    <definedName name="_xlnm.Print_Area" localSheetId="19">'MAYO 16 AM'!$A$1:$N$33</definedName>
    <definedName name="_xlnm.Print_Area" localSheetId="18">'MAYO 16 PM'!$A$1:$N$33</definedName>
    <definedName name="_xlnm.Print_Area" localSheetId="17">'MAYO 17 AM'!$A$1:$N$33</definedName>
    <definedName name="_xlnm.Print_Area" localSheetId="16">'MAYO 17 PM'!$A$1:$N$33</definedName>
    <definedName name="_xlnm.Print_Area" localSheetId="15">'MAYO 18 AM'!$A$1:$N$33</definedName>
    <definedName name="_xlnm.Print_Area" localSheetId="14">'MAYO 18 PM'!$A$1:$N$33</definedName>
    <definedName name="_xlnm.Print_Area" localSheetId="13">'MAYO 19 AM '!$A$1:$N$33</definedName>
    <definedName name="_xlnm.Print_Area" localSheetId="12">'MAYO 19 PM'!$A$1:$N$33</definedName>
    <definedName name="_xlnm.Print_Area" localSheetId="11">'MAYO 20 AM'!$A$1:$N$33</definedName>
    <definedName name="_xlnm.Print_Area" localSheetId="10">'MAYO 20 PM'!$A$1:$N$33</definedName>
    <definedName name="_xlnm.Print_Area" localSheetId="9">'MAYO 21 AM'!$A$1:$N$33</definedName>
    <definedName name="_xlnm.Print_Area" localSheetId="8">'MAYO 21 PM'!$A$1:$N$33</definedName>
    <definedName name="_xlnm.Print_Area" localSheetId="7">'MAYO 22 AM'!$A$1:$N$33</definedName>
    <definedName name="_xlnm.Print_Area" localSheetId="6">'MAYO 22 PM'!$A$1:$N$33</definedName>
    <definedName name="_xlnm.Print_Area" localSheetId="5">'MAYO 23 AM'!$A$1:$N$33</definedName>
    <definedName name="_xlnm.Print_Area" localSheetId="4">'MAYO 23 PM'!$A$1:$N$33</definedName>
    <definedName name="_xlnm.Print_Area" localSheetId="3">'MAYO 24 AM'!$A$1:$N$33</definedName>
    <definedName name="_xlnm.Print_Area" localSheetId="2">'MAYO 24 PM'!$A$1:$N$33</definedName>
    <definedName name="_xlnm.Print_Area" localSheetId="1">'MAYO 25 AM '!$A$1:$N$33</definedName>
    <definedName name="_xlnm.Print_Area" localSheetId="0">'MAYO 25 PM'!$A$1:$N$33</definedName>
  </definedNames>
  <calcPr calcId="145621"/>
</workbook>
</file>

<file path=xl/calcChain.xml><?xml version="1.0" encoding="utf-8"?>
<calcChain xmlns="http://schemas.openxmlformats.org/spreadsheetml/2006/main">
  <c r="C31" i="50" l="1"/>
  <c r="C33" i="50" s="1"/>
  <c r="M26" i="50"/>
  <c r="L26" i="50"/>
  <c r="K26" i="50"/>
  <c r="J26" i="50"/>
  <c r="I26" i="50"/>
  <c r="G26" i="50"/>
  <c r="N26" i="50" s="1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25" i="50" l="1"/>
  <c r="C31" i="49"/>
  <c r="C33" i="49" s="1"/>
  <c r="M26" i="49"/>
  <c r="L26" i="49"/>
  <c r="K26" i="49"/>
  <c r="J26" i="49"/>
  <c r="I26" i="49"/>
  <c r="G26" i="49"/>
  <c r="N26" i="49" s="1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25" i="49" l="1"/>
  <c r="C31" i="48"/>
  <c r="C33" i="48" s="1"/>
  <c r="M26" i="48"/>
  <c r="L26" i="48"/>
  <c r="K26" i="48"/>
  <c r="J26" i="48"/>
  <c r="I26" i="48"/>
  <c r="G26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26" i="48" l="1"/>
  <c r="N25" i="48"/>
  <c r="C31" i="47"/>
  <c r="C33" i="47" s="1"/>
  <c r="M26" i="47"/>
  <c r="L26" i="47"/>
  <c r="K26" i="47"/>
  <c r="J26" i="47"/>
  <c r="I26" i="47"/>
  <c r="G26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25" i="47" l="1"/>
  <c r="N26" i="47"/>
  <c r="C31" i="46"/>
  <c r="C33" i="46" s="1"/>
  <c r="M26" i="46"/>
  <c r="L26" i="46"/>
  <c r="K26" i="46"/>
  <c r="J26" i="46"/>
  <c r="I26" i="46"/>
  <c r="G26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26" i="46" l="1"/>
  <c r="N25" i="46"/>
  <c r="C31" i="45"/>
  <c r="C33" i="45" s="1"/>
  <c r="M26" i="45"/>
  <c r="L26" i="45"/>
  <c r="K26" i="45"/>
  <c r="J26" i="45"/>
  <c r="I26" i="45"/>
  <c r="G26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26" i="45" l="1"/>
  <c r="N25" i="45"/>
  <c r="C31" i="44"/>
  <c r="C33" i="44" s="1"/>
  <c r="M26" i="44"/>
  <c r="L26" i="44"/>
  <c r="K26" i="44"/>
  <c r="J26" i="44"/>
  <c r="I26" i="44"/>
  <c r="G26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7" i="44"/>
  <c r="N6" i="44"/>
  <c r="N26" i="44" l="1"/>
  <c r="N25" i="44"/>
  <c r="C31" i="43"/>
  <c r="C33" i="43" s="1"/>
  <c r="M26" i="43"/>
  <c r="L26" i="43"/>
  <c r="K26" i="43"/>
  <c r="J26" i="43"/>
  <c r="I26" i="43"/>
  <c r="G26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26" i="43" l="1"/>
  <c r="N25" i="43"/>
  <c r="C31" i="42"/>
  <c r="C33" i="42" s="1"/>
  <c r="M26" i="42"/>
  <c r="L26" i="42"/>
  <c r="K26" i="42"/>
  <c r="J26" i="42"/>
  <c r="I26" i="42"/>
  <c r="G26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26" i="42" l="1"/>
  <c r="N25" i="42"/>
  <c r="C31" i="41"/>
  <c r="C33" i="41" s="1"/>
  <c r="M26" i="41"/>
  <c r="L26" i="41"/>
  <c r="K26" i="41"/>
  <c r="J26" i="41"/>
  <c r="I26" i="41"/>
  <c r="G26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26" i="41" l="1"/>
  <c r="N25" i="41"/>
  <c r="C31" i="40"/>
  <c r="C33" i="40" s="1"/>
  <c r="M26" i="40"/>
  <c r="L26" i="40"/>
  <c r="K26" i="40"/>
  <c r="J26" i="40"/>
  <c r="I26" i="40"/>
  <c r="G26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26" i="40" l="1"/>
  <c r="N25" i="40"/>
  <c r="C31" i="39"/>
  <c r="C33" i="39" s="1"/>
  <c r="M26" i="39"/>
  <c r="L26" i="39"/>
  <c r="K26" i="39"/>
  <c r="J26" i="39"/>
  <c r="I26" i="39"/>
  <c r="G26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26" i="39" l="1"/>
  <c r="N25" i="39"/>
  <c r="C31" i="38"/>
  <c r="C33" i="38" s="1"/>
  <c r="M26" i="38"/>
  <c r="L26" i="38"/>
  <c r="K26" i="38"/>
  <c r="J26" i="38"/>
  <c r="I26" i="38"/>
  <c r="G26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25" i="38" l="1"/>
  <c r="N26" i="38"/>
  <c r="C31" i="37"/>
  <c r="C33" i="37" s="1"/>
  <c r="M26" i="37"/>
  <c r="L26" i="37"/>
  <c r="K26" i="37"/>
  <c r="J26" i="37"/>
  <c r="I26" i="37"/>
  <c r="G26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26" i="37" l="1"/>
  <c r="N25" i="37"/>
  <c r="C31" i="36"/>
  <c r="C33" i="36" s="1"/>
  <c r="M26" i="36"/>
  <c r="L26" i="36"/>
  <c r="K26" i="36"/>
  <c r="J26" i="36"/>
  <c r="I26" i="36"/>
  <c r="G26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26" i="36" l="1"/>
  <c r="N25" i="36"/>
  <c r="C31" i="35"/>
  <c r="C33" i="35" s="1"/>
  <c r="M26" i="35"/>
  <c r="L26" i="35"/>
  <c r="K26" i="35"/>
  <c r="J26" i="35"/>
  <c r="I26" i="35"/>
  <c r="G26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25" i="35" l="1"/>
  <c r="N26" i="35"/>
  <c r="C31" i="34"/>
  <c r="C33" i="34" s="1"/>
  <c r="M26" i="34"/>
  <c r="L26" i="34"/>
  <c r="K26" i="34"/>
  <c r="J26" i="34"/>
  <c r="I26" i="34"/>
  <c r="G26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25" i="34" l="1"/>
  <c r="N26" i="34"/>
  <c r="C31" i="33"/>
  <c r="C33" i="33" s="1"/>
  <c r="M26" i="33"/>
  <c r="L26" i="33"/>
  <c r="K26" i="33"/>
  <c r="J26" i="33"/>
  <c r="I26" i="33"/>
  <c r="G26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26" i="33" l="1"/>
  <c r="N25" i="33"/>
  <c r="C31" i="32"/>
  <c r="C33" i="32" s="1"/>
  <c r="M26" i="32"/>
  <c r="L26" i="32"/>
  <c r="K26" i="32"/>
  <c r="J26" i="32"/>
  <c r="I26" i="32"/>
  <c r="G26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26" i="32" l="1"/>
  <c r="N25" i="32"/>
  <c r="C31" i="31"/>
  <c r="C33" i="31" s="1"/>
  <c r="M26" i="31"/>
  <c r="L26" i="31"/>
  <c r="K26" i="31"/>
  <c r="J26" i="31"/>
  <c r="I26" i="31"/>
  <c r="G26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26" i="31" l="1"/>
  <c r="N25" i="31"/>
  <c r="C31" i="30"/>
  <c r="C33" i="30" s="1"/>
  <c r="M26" i="30"/>
  <c r="L26" i="30"/>
  <c r="K26" i="30"/>
  <c r="J26" i="30"/>
  <c r="I26" i="30"/>
  <c r="G26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26" i="30" l="1"/>
  <c r="N25" i="30"/>
  <c r="C31" i="29"/>
  <c r="C33" i="29" s="1"/>
  <c r="M26" i="29"/>
  <c r="L26" i="29"/>
  <c r="K26" i="29"/>
  <c r="J26" i="29"/>
  <c r="I26" i="29"/>
  <c r="G26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26" i="29" l="1"/>
  <c r="N25" i="29"/>
  <c r="C31" i="28"/>
  <c r="C33" i="28" s="1"/>
  <c r="M26" i="28"/>
  <c r="L26" i="28"/>
  <c r="K26" i="28"/>
  <c r="J26" i="28"/>
  <c r="I26" i="28"/>
  <c r="G26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26" i="28" l="1"/>
  <c r="N25" i="28"/>
  <c r="C31" i="27"/>
  <c r="C33" i="27" s="1"/>
  <c r="M26" i="27"/>
  <c r="L26" i="27"/>
  <c r="K26" i="27"/>
  <c r="J26" i="27"/>
  <c r="I26" i="27"/>
  <c r="G26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26" i="27" l="1"/>
  <c r="N25" i="27"/>
  <c r="C31" i="26"/>
  <c r="C33" i="26" s="1"/>
  <c r="M26" i="26"/>
  <c r="L26" i="26"/>
  <c r="K26" i="26"/>
  <c r="J26" i="26"/>
  <c r="I26" i="26"/>
  <c r="G26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26" i="26" l="1"/>
  <c r="N25" i="26"/>
  <c r="C31" i="25"/>
  <c r="C33" i="25" s="1"/>
  <c r="M26" i="25"/>
  <c r="L26" i="25"/>
  <c r="K26" i="25"/>
  <c r="J26" i="25"/>
  <c r="I26" i="25"/>
  <c r="G26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25" i="25" l="1"/>
  <c r="N26" i="25"/>
  <c r="C31" i="24"/>
  <c r="C33" i="24" s="1"/>
  <c r="M26" i="24"/>
  <c r="L26" i="24"/>
  <c r="K26" i="24"/>
  <c r="J26" i="24"/>
  <c r="I26" i="24"/>
  <c r="G26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25" i="24" l="1"/>
  <c r="N26" i="24"/>
  <c r="C31" i="23"/>
  <c r="C33" i="23" s="1"/>
  <c r="M26" i="23"/>
  <c r="L26" i="23"/>
  <c r="K26" i="23"/>
  <c r="J26" i="23"/>
  <c r="I26" i="23"/>
  <c r="G26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25" i="23" l="1"/>
  <c r="N26" i="23"/>
  <c r="C31" i="22"/>
  <c r="C33" i="22" s="1"/>
  <c r="M26" i="22"/>
  <c r="L26" i="22"/>
  <c r="K26" i="22"/>
  <c r="J26" i="22"/>
  <c r="I26" i="22"/>
  <c r="G26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26" i="22" l="1"/>
  <c r="N25" i="22"/>
  <c r="C31" i="21"/>
  <c r="C33" i="21" s="1"/>
  <c r="M26" i="21"/>
  <c r="L26" i="21"/>
  <c r="K26" i="21"/>
  <c r="J26" i="21"/>
  <c r="I26" i="21"/>
  <c r="G26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25" i="21" l="1"/>
  <c r="N26" i="21"/>
  <c r="C31" i="20"/>
  <c r="C33" i="20" s="1"/>
  <c r="M26" i="20"/>
  <c r="L26" i="20"/>
  <c r="K26" i="20"/>
  <c r="J26" i="20"/>
  <c r="I26" i="20"/>
  <c r="G26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26" i="20" l="1"/>
  <c r="N25" i="20"/>
  <c r="C31" i="19"/>
  <c r="C33" i="19" s="1"/>
  <c r="M26" i="19"/>
  <c r="L26" i="19"/>
  <c r="K26" i="19"/>
  <c r="J26" i="19"/>
  <c r="I26" i="19"/>
  <c r="G26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26" i="19" l="1"/>
  <c r="N25" i="19"/>
  <c r="C31" i="18"/>
  <c r="C33" i="18" s="1"/>
  <c r="M26" i="18"/>
  <c r="L26" i="18"/>
  <c r="K26" i="18"/>
  <c r="J26" i="18"/>
  <c r="I26" i="18"/>
  <c r="G26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26" i="18" l="1"/>
  <c r="N25" i="18"/>
  <c r="C31" i="17"/>
  <c r="C33" i="17" s="1"/>
  <c r="M26" i="17"/>
  <c r="L26" i="17"/>
  <c r="K26" i="17"/>
  <c r="J26" i="17"/>
  <c r="I26" i="17"/>
  <c r="G26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25" i="17" l="1"/>
  <c r="N26" i="17"/>
  <c r="C31" i="16"/>
  <c r="C33" i="16" s="1"/>
  <c r="M26" i="16"/>
  <c r="L26" i="16"/>
  <c r="K26" i="16"/>
  <c r="J26" i="16"/>
  <c r="I26" i="16"/>
  <c r="G26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26" i="16" l="1"/>
  <c r="N25" i="16"/>
  <c r="C31" i="15"/>
  <c r="C33" i="15" s="1"/>
  <c r="M26" i="15"/>
  <c r="L26" i="15"/>
  <c r="K26" i="15"/>
  <c r="J26" i="15"/>
  <c r="I26" i="15"/>
  <c r="G26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26" i="15" l="1"/>
  <c r="N25" i="15"/>
  <c r="C31" i="14"/>
  <c r="C33" i="14" s="1"/>
  <c r="M26" i="14"/>
  <c r="L26" i="14"/>
  <c r="K26" i="14"/>
  <c r="J26" i="14"/>
  <c r="I26" i="14"/>
  <c r="G26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26" i="14" l="1"/>
  <c r="N25" i="14"/>
  <c r="C31" i="13"/>
  <c r="C33" i="13" s="1"/>
  <c r="M26" i="13"/>
  <c r="L26" i="13"/>
  <c r="K26" i="13"/>
  <c r="J26" i="13"/>
  <c r="I26" i="13"/>
  <c r="G26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25" i="13" l="1"/>
  <c r="N26" i="13"/>
  <c r="C31" i="12"/>
  <c r="C33" i="12" s="1"/>
  <c r="M26" i="12"/>
  <c r="L26" i="12"/>
  <c r="K26" i="12"/>
  <c r="J26" i="12"/>
  <c r="I26" i="12"/>
  <c r="G26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25" i="12" l="1"/>
  <c r="N26" i="12"/>
  <c r="C31" i="11"/>
  <c r="C33" i="11" s="1"/>
  <c r="M26" i="11"/>
  <c r="L26" i="11"/>
  <c r="K26" i="11"/>
  <c r="J26" i="11"/>
  <c r="I26" i="11"/>
  <c r="G26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26" i="11" l="1"/>
  <c r="N25" i="11"/>
  <c r="C32" i="10"/>
  <c r="C34" i="10" s="1"/>
  <c r="M27" i="10"/>
  <c r="L27" i="10"/>
  <c r="K27" i="10"/>
  <c r="J27" i="10"/>
  <c r="I27" i="10"/>
  <c r="G27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C32" i="9"/>
  <c r="C34" i="9" s="1"/>
  <c r="M27" i="9"/>
  <c r="L27" i="9"/>
  <c r="K27" i="9"/>
  <c r="J27" i="9"/>
  <c r="I27" i="9"/>
  <c r="G27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27" i="10" l="1"/>
  <c r="N26" i="10"/>
  <c r="N27" i="9"/>
  <c r="N26" i="9"/>
  <c r="C32" i="8"/>
  <c r="C34" i="8" s="1"/>
  <c r="M27" i="8"/>
  <c r="L27" i="8"/>
  <c r="K27" i="8"/>
  <c r="J27" i="8"/>
  <c r="I27" i="8"/>
  <c r="G27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26" i="8" l="1"/>
  <c r="N27" i="8"/>
  <c r="C32" i="7"/>
  <c r="C34" i="7" s="1"/>
  <c r="M27" i="7"/>
  <c r="L27" i="7"/>
  <c r="K27" i="7"/>
  <c r="J27" i="7"/>
  <c r="I27" i="7"/>
  <c r="G27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27" i="7" l="1"/>
  <c r="N26" i="7"/>
  <c r="C32" i="6"/>
  <c r="C34" i="6" s="1"/>
  <c r="M27" i="6"/>
  <c r="L27" i="6"/>
  <c r="K27" i="6"/>
  <c r="J27" i="6"/>
  <c r="I27" i="6"/>
  <c r="G27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26" i="6" l="1"/>
  <c r="N27" i="6"/>
  <c r="C32" i="5"/>
  <c r="C34" i="5" s="1"/>
  <c r="M27" i="5"/>
  <c r="L27" i="5"/>
  <c r="K27" i="5"/>
  <c r="J27" i="5"/>
  <c r="I27" i="5"/>
  <c r="G27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27" i="5" l="1"/>
  <c r="N26" i="5"/>
  <c r="C32" i="4"/>
  <c r="C34" i="4" s="1"/>
  <c r="M27" i="4"/>
  <c r="L27" i="4"/>
  <c r="K27" i="4"/>
  <c r="J27" i="4"/>
  <c r="I27" i="4"/>
  <c r="G27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27" i="4" l="1"/>
  <c r="N26" i="4"/>
  <c r="C32" i="3"/>
  <c r="C34" i="3" s="1"/>
  <c r="M27" i="3"/>
  <c r="L27" i="3"/>
  <c r="K27" i="3"/>
  <c r="J27" i="3"/>
  <c r="I27" i="3"/>
  <c r="G27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27" i="3" l="1"/>
  <c r="N26" i="3"/>
  <c r="C32" i="2"/>
  <c r="C34" i="2" s="1"/>
  <c r="M27" i="2"/>
  <c r="L27" i="2"/>
  <c r="K27" i="2"/>
  <c r="J27" i="2"/>
  <c r="I27" i="2"/>
  <c r="G27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27" i="2" l="1"/>
  <c r="N26" i="2"/>
  <c r="C32" i="1" l="1"/>
  <c r="C34" i="1" s="1"/>
  <c r="M27" i="1"/>
  <c r="L27" i="1"/>
  <c r="K27" i="1"/>
  <c r="J27" i="1"/>
  <c r="I27" i="1"/>
  <c r="G27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6" i="1" l="1"/>
  <c r="N27" i="1"/>
</calcChain>
</file>

<file path=xl/sharedStrings.xml><?xml version="1.0" encoding="utf-8"?>
<sst xmlns="http://schemas.openxmlformats.org/spreadsheetml/2006/main" count="2116" uniqueCount="369">
  <si>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</si>
  <si>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</si>
  <si>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</si>
  <si>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</si>
  <si>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</si>
  <si>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</si>
  <si>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</si>
  <si>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</si>
  <si>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</si>
  <si>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</si>
  <si>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</si>
  <si>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</si>
  <si>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</si>
  <si>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</si>
  <si>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</si>
  <si>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</si>
  <si>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</si>
  <si>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</si>
  <si>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</si>
  <si>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</si>
  <si>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 xml:space="preserve">     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</si>
  <si>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</si>
  <si>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</si>
  <si>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</si>
  <si>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</si>
  <si>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</si>
  <si>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</si>
  <si>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</si>
  <si>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</si>
  <si>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>CAFÉ BRIT</t>
  </si>
  <si>
    <t>CO</t>
  </si>
  <si>
    <t>DESAYUNO</t>
  </si>
  <si>
    <t>JIMMY VILLALOBOS</t>
  </si>
  <si>
    <t>WKN</t>
  </si>
  <si>
    <t>JONATHAN LOPEZ</t>
  </si>
  <si>
    <t>DON FOULDS</t>
  </si>
  <si>
    <t>NELSON</t>
  </si>
  <si>
    <t>GIANNA</t>
  </si>
  <si>
    <t>CR PARADISE TOURS</t>
  </si>
  <si>
    <t>YOSIP MIRANDA</t>
  </si>
  <si>
    <t>DIEGO BRENES VALVERDE</t>
  </si>
  <si>
    <t>VANESSA SOLIS</t>
  </si>
  <si>
    <t>SANDRA SANCHEZº</t>
  </si>
  <si>
    <t xml:space="preserve">SE ENVIAN 2.8 COLONES DE MAS </t>
  </si>
  <si>
    <t>LAURA PEÑARANDA SALAS</t>
  </si>
  <si>
    <t>CÉSAR - LEANDRO</t>
  </si>
  <si>
    <t>PM</t>
  </si>
  <si>
    <t>JAVIER SALAZAR</t>
  </si>
  <si>
    <t>FACT #53416 SE ANULÓ POR ERROR AL CONFECCIONARSE</t>
  </si>
  <si>
    <t>LAUREN DOOLEY</t>
  </si>
  <si>
    <t>EXPEDIA</t>
  </si>
  <si>
    <t>GREIVING CAJAR</t>
  </si>
  <si>
    <t>GILBERTO CARMONA</t>
  </si>
  <si>
    <t>CO MONKEY</t>
  </si>
  <si>
    <t>WARNER</t>
  </si>
  <si>
    <t>BIMBO</t>
  </si>
  <si>
    <t>CESAR</t>
  </si>
  <si>
    <t>BEBIDAS</t>
  </si>
  <si>
    <t>LEANDRO</t>
  </si>
  <si>
    <t>STEFFEN</t>
  </si>
  <si>
    <t>BOOKING.COM</t>
  </si>
  <si>
    <t>KAROL GONZALEZ</t>
  </si>
  <si>
    <t>SARAH</t>
  </si>
  <si>
    <t>WKE</t>
  </si>
  <si>
    <t>V=6475</t>
  </si>
  <si>
    <t>HENRY CALVO</t>
  </si>
  <si>
    <t>LUIS MONTERO</t>
  </si>
  <si>
    <t>LEIN</t>
  </si>
  <si>
    <t>PATRICIA</t>
  </si>
  <si>
    <t>CÉSAR-CRIS</t>
  </si>
  <si>
    <t>ANA YANCY</t>
  </si>
  <si>
    <t>HUGO CASTRO</t>
  </si>
  <si>
    <t>JOSE MEZA</t>
  </si>
  <si>
    <t>HENRY GUZMAN</t>
  </si>
  <si>
    <t>CRISTINA</t>
  </si>
  <si>
    <t>LEANDRO-LAURA</t>
  </si>
  <si>
    <t xml:space="preserve">LAUREN </t>
  </si>
  <si>
    <t>V#  6484</t>
  </si>
  <si>
    <t>FCK 150426</t>
  </si>
  <si>
    <t>CRS TOURS</t>
  </si>
  <si>
    <t>CÉSAR - LAURA</t>
  </si>
  <si>
    <t>CO GTECH</t>
  </si>
  <si>
    <t>MELVIN CHAVEZ</t>
  </si>
  <si>
    <t>ESTHER BECERRA</t>
  </si>
  <si>
    <t xml:space="preserve"> CO LETSAC CR</t>
  </si>
  <si>
    <t>EMILIO PEREZ</t>
  </si>
  <si>
    <t>CARLOS ALVAREZ</t>
  </si>
  <si>
    <t>FACTURA # 53443 ANULADA POR ERROR AL CONFECCIONARSE</t>
  </si>
  <si>
    <t xml:space="preserve">CRISTINA </t>
  </si>
  <si>
    <t xml:space="preserve">AM </t>
  </si>
  <si>
    <t xml:space="preserve">GRUPO SAMBORO </t>
  </si>
  <si>
    <t xml:space="preserve">CO </t>
  </si>
  <si>
    <t xml:space="preserve">BELLA AVENTURA </t>
  </si>
  <si>
    <t xml:space="preserve">BEBIDAS </t>
  </si>
  <si>
    <t xml:space="preserve">PM </t>
  </si>
  <si>
    <t>CHRISTA RAINS</t>
  </si>
  <si>
    <t>EXPEDICIONES FORTUNA</t>
  </si>
  <si>
    <t>RAFAEL FABREGAS</t>
  </si>
  <si>
    <t>DISCOVERY TRAVEL</t>
  </si>
  <si>
    <t>PV 09</t>
  </si>
  <si>
    <t xml:space="preserve"> LAURA PEÑARANDA</t>
  </si>
  <si>
    <t>HENRY GARCIA</t>
  </si>
  <si>
    <t>MONKEY TOURS</t>
  </si>
  <si>
    <t>MADIGI TOURS</t>
  </si>
  <si>
    <t xml:space="preserve">INVERSIONES MARDIGI </t>
  </si>
  <si>
    <t>JOSE</t>
  </si>
  <si>
    <t>FACT 53454 SE ANULÓ POR ERROR AL CONFECCIONARSE</t>
  </si>
  <si>
    <t>CÉSAR - CRIS</t>
  </si>
  <si>
    <t>CO BAC</t>
  </si>
  <si>
    <t>VICTOR SALAZAR</t>
  </si>
  <si>
    <t>CO CIELO AZUL</t>
  </si>
  <si>
    <t>BRAULIO CASTRO</t>
  </si>
  <si>
    <t>CO ICE</t>
  </si>
  <si>
    <t>NELSON RODRIGUEZ</t>
  </si>
  <si>
    <t xml:space="preserve">JUAQUIN MENDEZ </t>
  </si>
  <si>
    <t xml:space="preserve">OSCAR BARRIENTOS </t>
  </si>
  <si>
    <t xml:space="preserve">MANUEL OVIEDO </t>
  </si>
  <si>
    <t xml:space="preserve">CO AQUAWORKS </t>
  </si>
  <si>
    <t xml:space="preserve">DARLA SANCHEZ </t>
  </si>
  <si>
    <t xml:space="preserve">CO OMAR DENGO </t>
  </si>
  <si>
    <t xml:space="preserve">JUAN RAMON </t>
  </si>
  <si>
    <t xml:space="preserve">ALVARO PACHECO </t>
  </si>
  <si>
    <t xml:space="preserve">CAFÉ REY </t>
  </si>
  <si>
    <t xml:space="preserve">WKN </t>
  </si>
  <si>
    <t xml:space="preserve">KAREN </t>
  </si>
  <si>
    <t xml:space="preserve">CO FLORETICA </t>
  </si>
  <si>
    <t>CÉSAR</t>
  </si>
  <si>
    <t xml:space="preserve">CRISTINA - LEANDRO </t>
  </si>
  <si>
    <t xml:space="preserve">ANGELICA ALDAPE </t>
  </si>
  <si>
    <t xml:space="preserve">WKE </t>
  </si>
  <si>
    <t>V=6485</t>
  </si>
  <si>
    <t xml:space="preserve">BOOKING  . COM </t>
  </si>
  <si>
    <t xml:space="preserve">ASADEM </t>
  </si>
  <si>
    <t xml:space="preserve">APLECSA </t>
  </si>
  <si>
    <t xml:space="preserve">BLACK AND DECKER </t>
  </si>
  <si>
    <t xml:space="preserve">GILDA CORTI </t>
  </si>
  <si>
    <t xml:space="preserve">CAFÉ  BRITT </t>
  </si>
  <si>
    <t>ICE</t>
  </si>
  <si>
    <t xml:space="preserve">INTACO CR </t>
  </si>
  <si>
    <t>LAURA PEÑARANDA</t>
  </si>
  <si>
    <t>ANDRES ZUÑIGA</t>
  </si>
  <si>
    <t xml:space="preserve">WILSON MOLINA </t>
  </si>
  <si>
    <t>PROREPUESTOS PHI</t>
  </si>
  <si>
    <t>FERNANDO CHACON</t>
  </si>
  <si>
    <t>CARLOS PEREZ</t>
  </si>
  <si>
    <t>V# 6486</t>
  </si>
  <si>
    <t>ALEJANDRO FERNANDEZ</t>
  </si>
  <si>
    <t>PINTUCO</t>
  </si>
  <si>
    <t xml:space="preserve">GREGORY QUIROS </t>
  </si>
  <si>
    <t>BAC SAN JOSE</t>
  </si>
  <si>
    <t>V# 6487</t>
  </si>
  <si>
    <t>EIRCKA</t>
  </si>
  <si>
    <t>LEANDRO-CRISTINA</t>
  </si>
  <si>
    <t>RANCHO MARGOT</t>
  </si>
  <si>
    <t>FREDDY GONZALEZ</t>
  </si>
  <si>
    <t>GILBERTO</t>
  </si>
  <si>
    <t>GUILLERMO SALAZAR</t>
  </si>
  <si>
    <t>MERLYN</t>
  </si>
  <si>
    <t>UNA</t>
  </si>
  <si>
    <t>SILVIA</t>
  </si>
  <si>
    <t>GRUPO UNA</t>
  </si>
  <si>
    <t>ALEJANDRO CHACON</t>
  </si>
  <si>
    <t>LIZ</t>
  </si>
  <si>
    <t xml:space="preserve">FACT #53485 NULA POR ERROR AL CONFECCIONARSE </t>
  </si>
  <si>
    <t>MAUREN VELAZCO</t>
  </si>
  <si>
    <t>TERRAVENTURAS</t>
  </si>
  <si>
    <t>LAURA VAZQUEZ</t>
  </si>
  <si>
    <t>DIANA HALDER</t>
  </si>
  <si>
    <t>JOSEFRAN</t>
  </si>
  <si>
    <t>LAURA-CÉSAR</t>
  </si>
  <si>
    <t>ISRAEL GONZALEZ</t>
  </si>
  <si>
    <t xml:space="preserve">GILDA MARIA </t>
  </si>
  <si>
    <t>V# 6493</t>
  </si>
  <si>
    <t>JONATHAN HERNANDEZ</t>
  </si>
  <si>
    <t>GRUPO CHESTER</t>
  </si>
  <si>
    <t>INSTITUTO GUANACASTECO</t>
  </si>
  <si>
    <t>DONALD</t>
  </si>
  <si>
    <t>SE ENVÍAN ¢2,5 DE MÁS PARA REDONDEAR A ¢735</t>
  </si>
  <si>
    <t>GERARDO</t>
  </si>
  <si>
    <t xml:space="preserve">LAURA-CRISTINA </t>
  </si>
  <si>
    <t>GRUPO</t>
  </si>
  <si>
    <t>DESAYUNOS</t>
  </si>
  <si>
    <t>DINERO DESAYUNOS</t>
  </si>
  <si>
    <t>CONNIE HO</t>
  </si>
  <si>
    <t>V=6494</t>
  </si>
  <si>
    <t>V=6495</t>
  </si>
  <si>
    <t>CO MCV CONSTRUCTORA</t>
  </si>
  <si>
    <t>STEVEN AGUILAR</t>
  </si>
  <si>
    <t>ARVIN COHEN</t>
  </si>
  <si>
    <t>MELVIN JIMENEZ</t>
  </si>
  <si>
    <t>MARGARET &amp; STEVEN</t>
  </si>
  <si>
    <t>MARIBEL PANIAGUA</t>
  </si>
  <si>
    <t xml:space="preserve">RHONDA EPSTEIN </t>
  </si>
  <si>
    <t>V=6497</t>
  </si>
  <si>
    <t>ALIMENTOS 5000</t>
  </si>
  <si>
    <t xml:space="preserve">MONKEY TOURS </t>
  </si>
  <si>
    <t xml:space="preserve">GL FOGIEL </t>
  </si>
  <si>
    <t xml:space="preserve">LANDS IN LOVE </t>
  </si>
  <si>
    <t xml:space="preserve">ARVIN COHEN </t>
  </si>
  <si>
    <t>LAURA-CESAR</t>
  </si>
  <si>
    <t>MARCELA MIRANDA</t>
  </si>
  <si>
    <t>EVAN LIVINGSTONE</t>
  </si>
  <si>
    <t xml:space="preserve">YOLANDA </t>
  </si>
  <si>
    <t>CR WAY TRAVEL</t>
  </si>
  <si>
    <t>ANDRES SALAS</t>
  </si>
  <si>
    <t xml:space="preserve">SONIA CRUZ </t>
  </si>
  <si>
    <t>MARIO SALAS</t>
  </si>
  <si>
    <t>PAX ADICIONAL</t>
  </si>
  <si>
    <t>CAFÉ REY</t>
  </si>
  <si>
    <t>TERRY &amp; JUDY BROWN</t>
  </si>
  <si>
    <t>AMBER WRIGHT</t>
  </si>
  <si>
    <t xml:space="preserve">ZULI </t>
  </si>
  <si>
    <t>REGADAR INTERNACIONAL</t>
  </si>
  <si>
    <t>BELAY GONZALEZ</t>
  </si>
  <si>
    <t>MANUEL BRENES</t>
  </si>
  <si>
    <t xml:space="preserve">ROLANDO MOLINA </t>
  </si>
  <si>
    <t xml:space="preserve">CO MOLINA Y OVARES </t>
  </si>
  <si>
    <t xml:space="preserve">CYNTHIA BAUMANN </t>
  </si>
  <si>
    <t xml:space="preserve">EXPEDIA </t>
  </si>
  <si>
    <t xml:space="preserve">JOSE ARCE </t>
  </si>
  <si>
    <t xml:space="preserve">CO ICE </t>
  </si>
  <si>
    <t xml:space="preserve">RONALD MEZA </t>
  </si>
  <si>
    <t xml:space="preserve">RAFAEL BUCKNOR </t>
  </si>
  <si>
    <t>LEANDRO-CESAR</t>
  </si>
  <si>
    <t>FLOR</t>
  </si>
  <si>
    <t>FUNDACION OMAR DENGO</t>
  </si>
  <si>
    <t>MARIA</t>
  </si>
  <si>
    <t>ALEX</t>
  </si>
  <si>
    <t>MARITZA</t>
  </si>
  <si>
    <t>JORGE VILLALTA</t>
  </si>
  <si>
    <t>FACT #53550 NULA</t>
  </si>
  <si>
    <t>ERICK</t>
  </si>
  <si>
    <t>CODOSAT</t>
  </si>
  <si>
    <t xml:space="preserve">MARIELA </t>
  </si>
  <si>
    <t>BOMBEROS</t>
  </si>
  <si>
    <t>IGNACIO</t>
  </si>
  <si>
    <t>GERDAU METALDOM</t>
  </si>
  <si>
    <t>LAURA</t>
  </si>
  <si>
    <t>ELIDA DOMINGUEZ</t>
  </si>
  <si>
    <t>GUSTAVO SALAZAR</t>
  </si>
  <si>
    <t>AGROCOMERCIAL DE GRECIA</t>
  </si>
  <si>
    <t xml:space="preserve">ALONSO MEDINA </t>
  </si>
  <si>
    <t>JESSICA ESPINOZA</t>
  </si>
  <si>
    <t>INTERPACK CENTROAMERICA S.A.</t>
  </si>
  <si>
    <t>JOSE ARIAS</t>
  </si>
  <si>
    <t>V=6504</t>
  </si>
  <si>
    <t>PATRICIA BERMUDEZ</t>
  </si>
  <si>
    <t>SUSAN ROJAS</t>
  </si>
  <si>
    <t>LETICIA PORRAS</t>
  </si>
  <si>
    <t>CRIS LORIA</t>
  </si>
  <si>
    <t>LEAN</t>
  </si>
  <si>
    <t>CESAR PEREZ</t>
  </si>
  <si>
    <t>CESAR - LAURA</t>
  </si>
  <si>
    <t>JUAN PABLO MORERA</t>
  </si>
  <si>
    <t>FIORELLA CUBILLO</t>
  </si>
  <si>
    <t xml:space="preserve">MARIA LORENA </t>
  </si>
  <si>
    <t>SARAH MONCKS</t>
  </si>
  <si>
    <t>V# 6511</t>
  </si>
  <si>
    <t>GUSTAVO MORA</t>
  </si>
  <si>
    <t>V# 6514</t>
  </si>
  <si>
    <t>DAVID UREÑA</t>
  </si>
  <si>
    <t>CLARA HYUGENS</t>
  </si>
  <si>
    <t>ANDRES MONTENEGRO</t>
  </si>
  <si>
    <t>TOMAR EN CUENTA ESTE CIERRE COMO EL CORRECTO</t>
  </si>
  <si>
    <t>Y DESECHAR EL QUE SE ENVIÓ COMO SOBRE PARA EL EFECTIVO</t>
  </si>
  <si>
    <t>VAN HELLEMONT</t>
  </si>
  <si>
    <t>TRANS COSTA RICA TOURS</t>
  </si>
  <si>
    <t>ALVIN ESPINOZA</t>
  </si>
  <si>
    <t>JAMILA</t>
  </si>
  <si>
    <t>V=6515</t>
  </si>
  <si>
    <t>CO LIO TE</t>
  </si>
  <si>
    <t>JOHNNY MENDOZA</t>
  </si>
  <si>
    <t>MELVIN</t>
  </si>
  <si>
    <t>ORBITZ</t>
  </si>
  <si>
    <t>JOHN</t>
  </si>
  <si>
    <t>CO LETSAC</t>
  </si>
  <si>
    <t xml:space="preserve">CO EL GUARCO TOSTADORES DE CAFÉ </t>
  </si>
  <si>
    <t>CO INNOVACIONES GIVAN</t>
  </si>
  <si>
    <t>VIICTOR AGUIRRE</t>
  </si>
  <si>
    <t>ALVARO PACHECHO</t>
  </si>
  <si>
    <t>EVAN KROH</t>
  </si>
  <si>
    <t>DESAFIO MONTEVERDE</t>
  </si>
  <si>
    <t>DEANNA SEESNY</t>
  </si>
  <si>
    <t>MICHELLE FONG</t>
  </si>
  <si>
    <t>CONNIE WU</t>
  </si>
  <si>
    <t>JESSICA DECONTO</t>
  </si>
  <si>
    <t>17/05/205</t>
  </si>
  <si>
    <t>CLASSIC 28</t>
  </si>
  <si>
    <t>ARA TOURS</t>
  </si>
  <si>
    <t>CLASSIC 29</t>
  </si>
  <si>
    <t xml:space="preserve">WUC DISCOVER </t>
  </si>
  <si>
    <t>CAMINO TRAVEL</t>
  </si>
  <si>
    <t>ESTEBAN LEIVA</t>
  </si>
  <si>
    <t>CAFFE BRITT</t>
  </si>
  <si>
    <t>JUANITA</t>
  </si>
  <si>
    <t>PODER JUDICIAL</t>
  </si>
  <si>
    <t>JOSEPH</t>
  </si>
  <si>
    <t>FARMAGRO</t>
  </si>
  <si>
    <t>ERICK SANCHEZ</t>
  </si>
  <si>
    <t>CONSEJO DE LA PERSONA JOVEN</t>
  </si>
  <si>
    <t>IVONNE</t>
  </si>
  <si>
    <t>FACT #53612 NULA</t>
  </si>
  <si>
    <t xml:space="preserve">ERICK </t>
  </si>
  <si>
    <t>SUR QUIMICA</t>
  </si>
  <si>
    <t>MCV CONSTRUCTORA</t>
  </si>
  <si>
    <t>ANC CR</t>
  </si>
  <si>
    <t>REBECCA</t>
  </si>
  <si>
    <t>JORGE ROMERO</t>
  </si>
  <si>
    <t>WALTER ARAYA</t>
  </si>
  <si>
    <t>JONATHAN FALLAS</t>
  </si>
  <si>
    <t>ANNIE BENOIT</t>
  </si>
  <si>
    <t>ALEJANDRO MURILLO</t>
  </si>
  <si>
    <t>CO JUNTA ADMIN INST HELEN KELLER</t>
  </si>
  <si>
    <t xml:space="preserve"> CO CAFÉ BRITT</t>
  </si>
  <si>
    <t xml:space="preserve"> CO SUTEL</t>
  </si>
  <si>
    <t>ELIDA</t>
  </si>
  <si>
    <t>GREGORY</t>
  </si>
  <si>
    <t>BAC</t>
  </si>
  <si>
    <t>JOSE LUIS</t>
  </si>
  <si>
    <t>FICHET</t>
  </si>
  <si>
    <t>ANA CRISTINA</t>
  </si>
  <si>
    <t>ARTURO</t>
  </si>
  <si>
    <t>DIEGO BRENES</t>
  </si>
  <si>
    <t>ANDY ESQUIVEL</t>
  </si>
  <si>
    <t>HORACIO ALFARO</t>
  </si>
  <si>
    <t>CO MONKEY TOURS</t>
  </si>
  <si>
    <t>WUC DISCOVER</t>
  </si>
  <si>
    <t>DESAFIO FORTUNA</t>
  </si>
  <si>
    <t>ANDRES MADRIGAL</t>
  </si>
  <si>
    <t>CRISTINE MAYER</t>
  </si>
  <si>
    <t>CO CIISA</t>
  </si>
  <si>
    <t>RODRIGO</t>
  </si>
  <si>
    <t>CO TAC SAN CARLOS</t>
  </si>
  <si>
    <t>JOSE VEGA</t>
  </si>
  <si>
    <t xml:space="preserve">GRUPO ST FRANCIS </t>
  </si>
  <si>
    <t>CRS TOUS</t>
  </si>
  <si>
    <t>CARLOS GONZALEZ</t>
  </si>
  <si>
    <t>YEILYN BARRERA</t>
  </si>
  <si>
    <t>YENSSIE MENA</t>
  </si>
  <si>
    <t xml:space="preserve">JOHANNA LARA </t>
  </si>
  <si>
    <t>BYRON HERNANDEZ</t>
  </si>
  <si>
    <t>JOSE HERRERA</t>
  </si>
  <si>
    <t>NANCY MORA</t>
  </si>
  <si>
    <t>PAULA MORALES</t>
  </si>
  <si>
    <t>RAUL PADILLA ELIZONDO</t>
  </si>
  <si>
    <t>MARIA AURORA AGUILAR</t>
  </si>
  <si>
    <t>GABRIELA RODRIGUEZ</t>
  </si>
  <si>
    <t>WILLIAM JOHSON</t>
  </si>
  <si>
    <t>MARIANA CESPEDES SOLANO</t>
  </si>
  <si>
    <t>TOMAR EN CUENTA COMO CIERRE CORRECTO Y DESECHAR EL QUE SE ENVIÓ COMO SOBRE</t>
  </si>
  <si>
    <t xml:space="preserve">LAURA </t>
  </si>
  <si>
    <t>RODRIGO ALONSO CARRILLO</t>
  </si>
  <si>
    <t>SKOGSRUD &amp; HOLE</t>
  </si>
  <si>
    <t>CR DREAM TRAVEL</t>
  </si>
  <si>
    <t>BIANCA CORDOBA</t>
  </si>
  <si>
    <t>DAVID</t>
  </si>
  <si>
    <t>MATTIAS</t>
  </si>
  <si>
    <t>MICHAEL</t>
  </si>
  <si>
    <t>BOOKING PLACE.NET</t>
  </si>
  <si>
    <t>BANANA ADVENTURES</t>
  </si>
  <si>
    <t>DESAI</t>
  </si>
  <si>
    <t>GANDHI</t>
  </si>
  <si>
    <t>FACT #53667 SE ANULÓ POR ERROR AL CONFECCIONARSE</t>
  </si>
  <si>
    <t>JAKE MOLINA</t>
  </si>
  <si>
    <t>MELVIN CHAVES</t>
  </si>
  <si>
    <t>FERNANDO ARAYA</t>
  </si>
  <si>
    <t>CO ALIMENTOS 5000</t>
  </si>
  <si>
    <t>ORLANDO CHAVES</t>
  </si>
  <si>
    <t>CO ALPISTE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</si>
</sst>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₡&quot;#,##0.00"/>
    <numFmt numFmtId="165" formatCode="#,##0.00;[Red]#,##0.00"/>
    <numFmt numFmtId="166" formatCode="[$$-540A]#,##0.00"/>
    <numFmt numFmtId="167" formatCode="[$$-409]#,##0.00"/>
    <numFmt numFmtId="168" formatCode="&quot;₡&quot;#,##0.00;[Red]&quot;₡&quot;#,##0.00"/>
  </numFmts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3" borderId="2" xfId="0" applyNumberFormat="1" applyFont="1" applyFill="1" applyBorder="1" applyAlignment="1"/>
    <xf numFmtId="14" fontId="4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16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7" fillId="2" borderId="7" xfId="0" applyNumberFormat="1" applyFont="1" applyFill="1" applyBorder="1" applyAlignment="1">
      <alignment horizontal="center"/>
    </xf>
    <xf numFmtId="0" fontId="10" fillId="0" borderId="1" xfId="1" applyFont="1" applyFill="1" applyBorder="1" applyAlignment="1" applyProtection="1">
      <alignment horizontal="left"/>
    </xf>
    <xf numFmtId="0" fontId="7" fillId="2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165" fontId="1" fillId="3" borderId="5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168" fontId="0" fillId="0" borderId="0" xfId="0" applyNumberFormat="1"/>
    <xf numFmtId="164" fontId="0" fillId="0" borderId="0" xfId="0" applyNumberFormat="1"/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top" readingOrder="1"/>
    </xf>
    <xf numFmtId="0" fontId="4" fillId="2" borderId="0" xfId="0" applyFont="1" applyFill="1" applyBorder="1" applyAlignment="1">
      <alignment horizontal="center" vertical="top" readingOrder="1"/>
    </xf>
    <xf numFmtId="0" fontId="4" fillId="2" borderId="12" xfId="0" applyFont="1" applyFill="1" applyBorder="1" applyAlignment="1">
      <alignment horizontal="center" vertical="top" readingOrder="1"/>
    </xf>
    <xf numFmtId="0" fontId="4" fillId="2" borderId="13" xfId="0" applyFont="1" applyFill="1" applyBorder="1" applyAlignment="1">
      <alignment horizontal="center" vertical="top" readingOrder="1"/>
    </xf>
    <xf numFmtId="0" fontId="4" fillId="2" borderId="14" xfId="0" applyFont="1" applyFill="1" applyBorder="1" applyAlignment="1">
      <alignment horizontal="center" vertical="top" readingOrder="1"/>
    </xf>
    <xf numFmtId="0" fontId="4" fillId="2" borderId="15" xfId="0" applyFont="1" applyFill="1" applyBorder="1" applyAlignment="1">
      <alignment horizontal="center" vertical="top" readingOrder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top" readingOrder="1"/>
    </xf>
    <xf numFmtId="0" fontId="4" fillId="2" borderId="9" xfId="0" applyFont="1" applyFill="1" applyBorder="1" applyAlignment="1">
      <alignment horizontal="center" vertical="top" readingOrder="1"/>
    </xf>
    <xf numFmtId="0" fontId="4" fillId="2" borderId="10" xfId="0" applyFont="1" applyFill="1" applyBorder="1" applyAlignment="1">
      <alignment horizontal="center" vertical="top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21" workbookViewId="0">
      <selection activeCell="G33" sqref="A1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46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45</v>
      </c>
      <c r="E3" s="161"/>
      <c r="F3" s="161"/>
      <c r="G3" s="161"/>
      <c r="H3" s="5"/>
      <c r="I3" s="1"/>
      <c r="J3" s="11"/>
      <c r="K3" s="12" t="s">
        <v>4</v>
      </c>
      <c r="L3" s="13">
        <v>42149</v>
      </c>
      <c r="M3" s="14"/>
      <c r="N3" s="147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47" t="s">
        <v>6</v>
      </c>
      <c r="B5" s="147" t="s">
        <v>7</v>
      </c>
      <c r="C5" s="147" t="s">
        <v>8</v>
      </c>
      <c r="D5" s="147" t="s">
        <v>9</v>
      </c>
      <c r="E5" s="147" t="s">
        <v>10</v>
      </c>
      <c r="F5" s="147" t="s">
        <v>11</v>
      </c>
      <c r="G5" s="147" t="s">
        <v>12</v>
      </c>
      <c r="H5" s="147" t="s">
        <v>13</v>
      </c>
      <c r="I5" s="147" t="s">
        <v>14</v>
      </c>
      <c r="J5" s="147" t="s">
        <v>15</v>
      </c>
      <c r="K5" s="147" t="s">
        <v>16</v>
      </c>
      <c r="L5" s="147" t="s">
        <v>17</v>
      </c>
      <c r="M5" s="147" t="s">
        <v>18</v>
      </c>
      <c r="N5" s="147" t="s">
        <v>19</v>
      </c>
    </row>
    <row r="6" spans="1:14" x14ac:dyDescent="0.25">
      <c r="A6" s="17"/>
      <c r="B6" s="18" t="s">
        <v>363</v>
      </c>
      <c r="C6" s="19" t="s">
        <v>33</v>
      </c>
      <c r="D6" s="20">
        <v>42149</v>
      </c>
      <c r="E6" s="20">
        <v>42150</v>
      </c>
      <c r="F6" s="21">
        <v>53668</v>
      </c>
      <c r="G6" s="22">
        <v>21200</v>
      </c>
      <c r="H6" s="23"/>
      <c r="I6" s="22"/>
      <c r="J6" s="22"/>
      <c r="K6" s="22">
        <v>21200</v>
      </c>
      <c r="L6" s="22"/>
      <c r="M6" s="22"/>
      <c r="N6" s="24">
        <f t="shared" ref="N6:N24" si="0">G6+I6</f>
        <v>21200</v>
      </c>
    </row>
    <row r="7" spans="1:14" x14ac:dyDescent="0.25">
      <c r="A7" s="17"/>
      <c r="B7" s="18" t="s">
        <v>364</v>
      </c>
      <c r="C7" s="19" t="s">
        <v>81</v>
      </c>
      <c r="D7" s="20">
        <v>42149</v>
      </c>
      <c r="E7" s="20">
        <v>42150</v>
      </c>
      <c r="F7" s="21">
        <v>53669</v>
      </c>
      <c r="G7" s="22">
        <v>22000</v>
      </c>
      <c r="H7" s="23"/>
      <c r="I7" s="22"/>
      <c r="J7" s="22">
        <v>22000</v>
      </c>
      <c r="K7" s="22"/>
      <c r="L7" s="22"/>
      <c r="M7" s="22"/>
      <c r="N7" s="24">
        <f t="shared" si="0"/>
        <v>22000</v>
      </c>
    </row>
    <row r="8" spans="1:14" x14ac:dyDescent="0.25">
      <c r="A8" s="17"/>
      <c r="B8" s="25" t="s">
        <v>365</v>
      </c>
      <c r="C8" s="19" t="s">
        <v>110</v>
      </c>
      <c r="D8" s="20">
        <v>42149</v>
      </c>
      <c r="E8" s="20">
        <v>42150</v>
      </c>
      <c r="F8" s="21">
        <v>53670</v>
      </c>
      <c r="G8" s="22">
        <v>19000</v>
      </c>
      <c r="H8" s="23"/>
      <c r="I8" s="22"/>
      <c r="J8" s="22"/>
      <c r="K8" s="22">
        <v>19000</v>
      </c>
      <c r="L8" s="22"/>
      <c r="M8" s="22"/>
      <c r="N8" s="24">
        <f t="shared" si="0"/>
        <v>19000</v>
      </c>
    </row>
    <row r="9" spans="1:14" x14ac:dyDescent="0.25">
      <c r="A9" s="17"/>
      <c r="B9" s="25" t="s">
        <v>367</v>
      </c>
      <c r="C9" s="19" t="s">
        <v>366</v>
      </c>
      <c r="D9" s="20">
        <v>42149</v>
      </c>
      <c r="E9" s="20">
        <v>42150</v>
      </c>
      <c r="F9" s="29">
        <v>53671</v>
      </c>
      <c r="G9" s="22">
        <v>19000</v>
      </c>
      <c r="H9" s="23"/>
      <c r="I9" s="22"/>
      <c r="J9" s="22"/>
      <c r="K9" s="22">
        <v>19000</v>
      </c>
      <c r="L9" s="22"/>
      <c r="M9" s="22"/>
      <c r="N9" s="24">
        <f t="shared" si="0"/>
        <v>19000</v>
      </c>
    </row>
    <row r="10" spans="1:14" x14ac:dyDescent="0.25">
      <c r="A10" s="17"/>
      <c r="B10" s="30" t="s">
        <v>191</v>
      </c>
      <c r="C10" s="82" t="s">
        <v>368</v>
      </c>
      <c r="D10" s="20">
        <v>42149</v>
      </c>
      <c r="E10" s="20">
        <v>42150</v>
      </c>
      <c r="F10" s="29">
        <v>53672</v>
      </c>
      <c r="G10" s="22">
        <v>22000</v>
      </c>
      <c r="H10" s="23"/>
      <c r="I10" s="22"/>
      <c r="J10" s="22"/>
      <c r="K10" s="22">
        <v>22000</v>
      </c>
      <c r="L10" s="22"/>
      <c r="M10" s="22"/>
      <c r="N10" s="24">
        <f t="shared" si="0"/>
        <v>22000</v>
      </c>
    </row>
    <row r="11" spans="1:14" x14ac:dyDescent="0.25">
      <c r="A11" s="17"/>
      <c r="B11" s="18" t="s">
        <v>355</v>
      </c>
      <c r="C11" s="19" t="s">
        <v>63</v>
      </c>
      <c r="D11" s="20">
        <v>42149</v>
      </c>
      <c r="E11" s="20">
        <v>42150</v>
      </c>
      <c r="F11" s="29">
        <v>53673</v>
      </c>
      <c r="G11" s="22">
        <v>21200</v>
      </c>
      <c r="H11" s="23"/>
      <c r="I11" s="22"/>
      <c r="J11" s="22"/>
      <c r="K11" s="22">
        <v>21200</v>
      </c>
      <c r="L11" s="22"/>
      <c r="M11" s="22"/>
      <c r="N11" s="24">
        <f t="shared" si="0"/>
        <v>21200</v>
      </c>
    </row>
    <row r="12" spans="1:14" x14ac:dyDescent="0.25">
      <c r="A12" s="17"/>
      <c r="B12" s="18" t="s">
        <v>250</v>
      </c>
      <c r="C12" s="19" t="s">
        <v>57</v>
      </c>
      <c r="D12" s="20"/>
      <c r="E12" s="20"/>
      <c r="F12" s="29">
        <v>53674</v>
      </c>
      <c r="G12" s="22"/>
      <c r="H12" s="23"/>
      <c r="I12" s="22">
        <v>1000</v>
      </c>
      <c r="J12" s="22">
        <v>1000</v>
      </c>
      <c r="K12" s="22"/>
      <c r="L12" s="22"/>
      <c r="M12" s="22"/>
      <c r="N12" s="24">
        <f t="shared" si="0"/>
        <v>1000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125400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124400</v>
      </c>
      <c r="H26" s="41"/>
      <c r="I26" s="24">
        <f>SUM(I6:I25)</f>
        <v>1000</v>
      </c>
      <c r="J26" s="24">
        <f>SUM(J6:J25)</f>
        <v>23000</v>
      </c>
      <c r="K26" s="24">
        <f>SUM(K6:K25)</f>
        <v>102400</v>
      </c>
      <c r="L26" s="24">
        <f>SUM(L6:L25)</f>
        <v>0</v>
      </c>
      <c r="M26" s="24">
        <f>SUM(M6:M25)</f>
        <v>0</v>
      </c>
      <c r="N26" s="24">
        <f>G26+I26</f>
        <v>125400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 t="s">
        <v>362</v>
      </c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46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46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23000</v>
      </c>
      <c r="D32" s="1"/>
      <c r="E32" s="1"/>
      <c r="F32" s="146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23000</v>
      </c>
      <c r="D33" s="1"/>
      <c r="E33" s="1"/>
      <c r="F33" s="146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sortState ref="B6:M12">
    <sortCondition ref="F6:F12"/>
  </sortState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G33" sqref="A1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29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105</v>
      </c>
      <c r="E3" s="161"/>
      <c r="F3" s="161"/>
      <c r="G3" s="161"/>
      <c r="H3" s="5"/>
      <c r="I3" s="1"/>
      <c r="J3" s="11"/>
      <c r="K3" s="12" t="s">
        <v>4</v>
      </c>
      <c r="L3" s="13">
        <v>42145</v>
      </c>
      <c r="M3" s="14"/>
      <c r="N3" s="128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28" t="s">
        <v>6</v>
      </c>
      <c r="B5" s="128" t="s">
        <v>7</v>
      </c>
      <c r="C5" s="128" t="s">
        <v>8</v>
      </c>
      <c r="D5" s="128" t="s">
        <v>9</v>
      </c>
      <c r="E5" s="128" t="s">
        <v>10</v>
      </c>
      <c r="F5" s="128" t="s">
        <v>11</v>
      </c>
      <c r="G5" s="128" t="s">
        <v>12</v>
      </c>
      <c r="H5" s="128" t="s">
        <v>13</v>
      </c>
      <c r="I5" s="128" t="s">
        <v>14</v>
      </c>
      <c r="J5" s="128" t="s">
        <v>15</v>
      </c>
      <c r="K5" s="128" t="s">
        <v>16</v>
      </c>
      <c r="L5" s="128" t="s">
        <v>17</v>
      </c>
      <c r="M5" s="128" t="s">
        <v>18</v>
      </c>
      <c r="N5" s="128" t="s">
        <v>19</v>
      </c>
    </row>
    <row r="6" spans="1:14" x14ac:dyDescent="0.25">
      <c r="A6" s="17"/>
      <c r="B6" s="18" t="s">
        <v>304</v>
      </c>
      <c r="C6" s="19" t="s">
        <v>30</v>
      </c>
      <c r="D6" s="20">
        <v>42144</v>
      </c>
      <c r="E6" s="20">
        <v>42145</v>
      </c>
      <c r="F6" s="21">
        <v>53615</v>
      </c>
      <c r="G6" s="22">
        <v>22000</v>
      </c>
      <c r="H6" s="23"/>
      <c r="I6" s="22"/>
      <c r="J6" s="22"/>
      <c r="K6" s="22">
        <v>22000</v>
      </c>
      <c r="L6" s="22"/>
      <c r="M6" s="22"/>
      <c r="N6" s="24">
        <f t="shared" ref="N6:N24" si="0">G6+I6</f>
        <v>22000</v>
      </c>
    </row>
    <row r="7" spans="1:14" x14ac:dyDescent="0.25">
      <c r="A7" s="17"/>
      <c r="B7" s="18" t="s">
        <v>305</v>
      </c>
      <c r="C7" s="19" t="s">
        <v>30</v>
      </c>
      <c r="D7" s="20">
        <v>42144</v>
      </c>
      <c r="E7" s="20">
        <v>42145</v>
      </c>
      <c r="F7" s="21">
        <v>53616</v>
      </c>
      <c r="G7" s="22">
        <v>19000</v>
      </c>
      <c r="H7" s="23"/>
      <c r="I7" s="22"/>
      <c r="J7" s="22"/>
      <c r="K7" s="22">
        <v>19000</v>
      </c>
      <c r="L7" s="22"/>
      <c r="M7" s="22"/>
      <c r="N7" s="24">
        <f t="shared" si="0"/>
        <v>19000</v>
      </c>
    </row>
    <row r="8" spans="1:14" x14ac:dyDescent="0.25">
      <c r="A8" s="17"/>
      <c r="B8" s="25" t="s">
        <v>147</v>
      </c>
      <c r="C8" s="19" t="s">
        <v>30</v>
      </c>
      <c r="D8" s="20">
        <v>42143</v>
      </c>
      <c r="E8" s="20">
        <v>42145</v>
      </c>
      <c r="F8" s="21">
        <v>53617</v>
      </c>
      <c r="G8" s="22">
        <v>38000</v>
      </c>
      <c r="H8" s="23"/>
      <c r="I8" s="22"/>
      <c r="J8" s="22"/>
      <c r="K8" s="22">
        <v>38000</v>
      </c>
      <c r="L8" s="22"/>
      <c r="M8" s="22"/>
      <c r="N8" s="24">
        <f t="shared" si="0"/>
        <v>38000</v>
      </c>
    </row>
    <row r="9" spans="1:14" x14ac:dyDescent="0.25">
      <c r="A9" s="17"/>
      <c r="B9" s="25" t="s">
        <v>306</v>
      </c>
      <c r="C9" s="19" t="s">
        <v>50</v>
      </c>
      <c r="D9" s="20">
        <v>42141</v>
      </c>
      <c r="E9" s="20">
        <v>42145</v>
      </c>
      <c r="F9" s="29">
        <v>53618</v>
      </c>
      <c r="G9" s="22">
        <v>73776</v>
      </c>
      <c r="H9" s="23"/>
      <c r="I9" s="22"/>
      <c r="J9" s="22"/>
      <c r="K9" s="22">
        <v>73776</v>
      </c>
      <c r="L9" s="22"/>
      <c r="M9" s="22"/>
      <c r="N9" s="24">
        <f t="shared" si="0"/>
        <v>73776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152776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152776</v>
      </c>
      <c r="H26" s="41"/>
      <c r="I26" s="24">
        <f>SUM(I6:I25)</f>
        <v>0</v>
      </c>
      <c r="J26" s="24">
        <f>SUM(J6:J25)</f>
        <v>0</v>
      </c>
      <c r="K26" s="24">
        <f>SUM(K6:K25)</f>
        <v>152776</v>
      </c>
      <c r="L26" s="24">
        <f>SUM(L6:L25)</f>
        <v>0</v>
      </c>
      <c r="M26" s="24">
        <f>SUM(M6:M25)</f>
        <v>0</v>
      </c>
      <c r="N26" s="24">
        <f>G26+I26</f>
        <v>152776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29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29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0</v>
      </c>
      <c r="D32" s="1"/>
      <c r="E32" s="1"/>
      <c r="F32" s="129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0</v>
      </c>
      <c r="D33" s="1"/>
      <c r="E33" s="1"/>
      <c r="F33" s="129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21" workbookViewId="0">
      <selection activeCell="C34" sqref="C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26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58</v>
      </c>
      <c r="E3" s="161"/>
      <c r="F3" s="161"/>
      <c r="G3" s="161"/>
      <c r="H3" s="5"/>
      <c r="I3" s="1"/>
      <c r="J3" s="11"/>
      <c r="K3" s="12" t="s">
        <v>4</v>
      </c>
      <c r="L3" s="13">
        <v>42144</v>
      </c>
      <c r="M3" s="14"/>
      <c r="N3" s="127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27" t="s">
        <v>6</v>
      </c>
      <c r="B5" s="127" t="s">
        <v>7</v>
      </c>
      <c r="C5" s="127" t="s">
        <v>8</v>
      </c>
      <c r="D5" s="127" t="s">
        <v>9</v>
      </c>
      <c r="E5" s="127" t="s">
        <v>10</v>
      </c>
      <c r="F5" s="127" t="s">
        <v>11</v>
      </c>
      <c r="G5" s="127" t="s">
        <v>12</v>
      </c>
      <c r="H5" s="127" t="s">
        <v>13</v>
      </c>
      <c r="I5" s="127" t="s">
        <v>14</v>
      </c>
      <c r="J5" s="127" t="s">
        <v>15</v>
      </c>
      <c r="K5" s="127" t="s">
        <v>16</v>
      </c>
      <c r="L5" s="127" t="s">
        <v>17</v>
      </c>
      <c r="M5" s="127" t="s">
        <v>18</v>
      </c>
      <c r="N5" s="127" t="s">
        <v>19</v>
      </c>
    </row>
    <row r="6" spans="1:14" x14ac:dyDescent="0.25">
      <c r="A6" s="17"/>
      <c r="B6" s="18" t="s">
        <v>292</v>
      </c>
      <c r="C6" s="19" t="s">
        <v>293</v>
      </c>
      <c r="D6" s="20">
        <v>42144</v>
      </c>
      <c r="E6" s="20">
        <v>42145</v>
      </c>
      <c r="F6" s="21">
        <v>53608</v>
      </c>
      <c r="G6" s="22">
        <v>19000</v>
      </c>
      <c r="H6" s="23"/>
      <c r="I6" s="22"/>
      <c r="J6" s="22"/>
      <c r="K6" s="22">
        <v>19000</v>
      </c>
      <c r="L6" s="22"/>
      <c r="M6" s="22"/>
      <c r="N6" s="24">
        <f t="shared" ref="N6:N24" si="0">G6+I6</f>
        <v>19000</v>
      </c>
    </row>
    <row r="7" spans="1:14" x14ac:dyDescent="0.25">
      <c r="A7" s="17"/>
      <c r="B7" s="18" t="s">
        <v>294</v>
      </c>
      <c r="C7" s="19" t="s">
        <v>295</v>
      </c>
      <c r="D7" s="20">
        <v>42144</v>
      </c>
      <c r="E7" s="20">
        <v>42146</v>
      </c>
      <c r="F7" s="21">
        <v>53609</v>
      </c>
      <c r="G7" s="22">
        <v>60200</v>
      </c>
      <c r="H7" s="23"/>
      <c r="I7" s="22"/>
      <c r="J7" s="22">
        <v>60200</v>
      </c>
      <c r="K7" s="22"/>
      <c r="L7" s="22"/>
      <c r="M7" s="22"/>
      <c r="N7" s="24">
        <f t="shared" si="0"/>
        <v>60200</v>
      </c>
    </row>
    <row r="8" spans="1:14" x14ac:dyDescent="0.25">
      <c r="A8" s="17"/>
      <c r="B8" s="25" t="s">
        <v>296</v>
      </c>
      <c r="C8" s="19" t="s">
        <v>297</v>
      </c>
      <c r="D8" s="20">
        <v>42143</v>
      </c>
      <c r="E8" s="20">
        <v>42145</v>
      </c>
      <c r="F8" s="21">
        <v>53610</v>
      </c>
      <c r="G8" s="22">
        <v>38000</v>
      </c>
      <c r="H8" s="23"/>
      <c r="I8" s="22"/>
      <c r="J8" s="22"/>
      <c r="K8" s="22">
        <v>38000</v>
      </c>
      <c r="L8" s="22"/>
      <c r="M8" s="22"/>
      <c r="N8" s="24">
        <f t="shared" si="0"/>
        <v>38000</v>
      </c>
    </row>
    <row r="9" spans="1:14" x14ac:dyDescent="0.25">
      <c r="A9" s="17"/>
      <c r="B9" s="25" t="s">
        <v>298</v>
      </c>
      <c r="C9" s="19" t="s">
        <v>299</v>
      </c>
      <c r="D9" s="20">
        <v>42144</v>
      </c>
      <c r="E9" s="20">
        <v>42145</v>
      </c>
      <c r="F9" s="29">
        <v>53611</v>
      </c>
      <c r="G9" s="22">
        <v>22000</v>
      </c>
      <c r="H9" s="23"/>
      <c r="I9" s="22"/>
      <c r="J9" s="22"/>
      <c r="K9" s="22">
        <v>22000</v>
      </c>
      <c r="L9" s="22"/>
      <c r="M9" s="22"/>
      <c r="N9" s="24">
        <f t="shared" si="0"/>
        <v>22000</v>
      </c>
    </row>
    <row r="10" spans="1:14" x14ac:dyDescent="0.25">
      <c r="A10" s="17"/>
      <c r="B10" s="30" t="s">
        <v>300</v>
      </c>
      <c r="C10" s="82" t="s">
        <v>299</v>
      </c>
      <c r="D10" s="20">
        <v>42144</v>
      </c>
      <c r="E10" s="20">
        <v>42145</v>
      </c>
      <c r="F10" s="29">
        <v>53613</v>
      </c>
      <c r="G10" s="22">
        <v>22000</v>
      </c>
      <c r="H10" s="23"/>
      <c r="I10" s="22"/>
      <c r="J10" s="22"/>
      <c r="K10" s="22">
        <v>22000</v>
      </c>
      <c r="L10" s="22"/>
      <c r="M10" s="22"/>
      <c r="N10" s="24">
        <f t="shared" si="0"/>
        <v>22000</v>
      </c>
    </row>
    <row r="11" spans="1:14" x14ac:dyDescent="0.25">
      <c r="A11" s="17"/>
      <c r="B11" s="18" t="s">
        <v>302</v>
      </c>
      <c r="C11" s="19" t="s">
        <v>303</v>
      </c>
      <c r="D11" s="20">
        <v>42143</v>
      </c>
      <c r="E11" s="20">
        <v>42144</v>
      </c>
      <c r="F11" s="29">
        <v>53614</v>
      </c>
      <c r="G11" s="22">
        <v>19000</v>
      </c>
      <c r="H11" s="23"/>
      <c r="I11" s="22"/>
      <c r="J11" s="22"/>
      <c r="K11" s="22">
        <v>19000</v>
      </c>
      <c r="L11" s="22"/>
      <c r="M11" s="22"/>
      <c r="N11" s="24">
        <f t="shared" si="0"/>
        <v>19000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180200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180200</v>
      </c>
      <c r="H26" s="41"/>
      <c r="I26" s="24">
        <f>SUM(I6:I25)</f>
        <v>0</v>
      </c>
      <c r="J26" s="24">
        <f>SUM(J6:J25)</f>
        <v>60200</v>
      </c>
      <c r="K26" s="24">
        <f>SUM(K6:K25)</f>
        <v>120000</v>
      </c>
      <c r="L26" s="24">
        <f>SUM(L6:L25)</f>
        <v>0</v>
      </c>
      <c r="M26" s="24">
        <f>SUM(M6:M25)</f>
        <v>0</v>
      </c>
      <c r="N26" s="24">
        <f>G26+I26</f>
        <v>180200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 t="s">
        <v>301</v>
      </c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26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26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60200</v>
      </c>
      <c r="D32" s="1"/>
      <c r="E32" s="1"/>
      <c r="F32" s="126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60200</v>
      </c>
      <c r="D33" s="1"/>
      <c r="E33" s="1"/>
      <c r="F33" s="126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16" sqref="C1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24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100</v>
      </c>
      <c r="E3" s="161"/>
      <c r="F3" s="161"/>
      <c r="G3" s="161"/>
      <c r="H3" s="5"/>
      <c r="I3" s="1"/>
      <c r="J3" s="11"/>
      <c r="K3" s="12" t="s">
        <v>4</v>
      </c>
      <c r="L3" s="13">
        <v>42144</v>
      </c>
      <c r="M3" s="14"/>
      <c r="N3" s="125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25" t="s">
        <v>6</v>
      </c>
      <c r="B5" s="125" t="s">
        <v>7</v>
      </c>
      <c r="C5" s="125" t="s">
        <v>8</v>
      </c>
      <c r="D5" s="125" t="s">
        <v>9</v>
      </c>
      <c r="E5" s="125" t="s">
        <v>10</v>
      </c>
      <c r="F5" s="125" t="s">
        <v>11</v>
      </c>
      <c r="G5" s="125" t="s">
        <v>12</v>
      </c>
      <c r="H5" s="125" t="s">
        <v>13</v>
      </c>
      <c r="I5" s="125" t="s">
        <v>14</v>
      </c>
      <c r="J5" s="125" t="s">
        <v>15</v>
      </c>
      <c r="K5" s="125" t="s">
        <v>16</v>
      </c>
      <c r="L5" s="125" t="s">
        <v>17</v>
      </c>
      <c r="M5" s="125" t="s">
        <v>18</v>
      </c>
      <c r="N5" s="125" t="s">
        <v>19</v>
      </c>
    </row>
    <row r="6" spans="1:14" x14ac:dyDescent="0.25">
      <c r="A6" s="17"/>
      <c r="B6" s="18" t="s">
        <v>279</v>
      </c>
      <c r="C6" s="19" t="s">
        <v>208</v>
      </c>
      <c r="D6" s="20">
        <v>42142</v>
      </c>
      <c r="E6" s="20">
        <v>42144</v>
      </c>
      <c r="F6" s="21">
        <v>53597</v>
      </c>
      <c r="G6" s="22">
        <v>76000</v>
      </c>
      <c r="H6" s="23"/>
      <c r="I6" s="22"/>
      <c r="J6" s="22"/>
      <c r="K6" s="22"/>
      <c r="L6" s="22">
        <v>76000</v>
      </c>
      <c r="M6" s="22"/>
      <c r="N6" s="24">
        <f t="shared" ref="N6:N24" si="0">G6+I6</f>
        <v>76000</v>
      </c>
    </row>
    <row r="7" spans="1:14" x14ac:dyDescent="0.25">
      <c r="A7" s="17"/>
      <c r="B7" s="18" t="s">
        <v>105</v>
      </c>
      <c r="C7" s="19" t="s">
        <v>208</v>
      </c>
      <c r="D7" s="20">
        <v>42142</v>
      </c>
      <c r="E7" s="20">
        <v>42144</v>
      </c>
      <c r="F7" s="21">
        <v>53598</v>
      </c>
      <c r="G7" s="22">
        <v>38000</v>
      </c>
      <c r="H7" s="23"/>
      <c r="I7" s="22"/>
      <c r="J7" s="22"/>
      <c r="K7" s="22"/>
      <c r="L7" s="22">
        <v>38000</v>
      </c>
      <c r="M7" s="22"/>
      <c r="N7" s="24">
        <f t="shared" si="0"/>
        <v>38000</v>
      </c>
    </row>
    <row r="8" spans="1:14" x14ac:dyDescent="0.25">
      <c r="A8" s="17"/>
      <c r="B8" s="25" t="s">
        <v>280</v>
      </c>
      <c r="C8" s="19" t="s">
        <v>50</v>
      </c>
      <c r="D8" s="20">
        <v>42143</v>
      </c>
      <c r="E8" s="20">
        <v>42145</v>
      </c>
      <c r="F8" s="21">
        <v>53599</v>
      </c>
      <c r="G8" s="22">
        <v>42166.8</v>
      </c>
      <c r="H8" s="23"/>
      <c r="I8" s="22"/>
      <c r="J8" s="22"/>
      <c r="K8" s="22">
        <v>42166.8</v>
      </c>
      <c r="L8" s="22"/>
      <c r="M8" s="22"/>
      <c r="N8" s="24">
        <f t="shared" si="0"/>
        <v>42166.8</v>
      </c>
    </row>
    <row r="9" spans="1:14" x14ac:dyDescent="0.25">
      <c r="A9" s="17"/>
      <c r="B9" s="25" t="s">
        <v>62</v>
      </c>
      <c r="C9" s="19" t="s">
        <v>281</v>
      </c>
      <c r="D9" s="20">
        <v>42125</v>
      </c>
      <c r="E9" s="20">
        <v>42130</v>
      </c>
      <c r="F9" s="29">
        <v>53600</v>
      </c>
      <c r="G9" s="22">
        <v>115010</v>
      </c>
      <c r="H9" s="23"/>
      <c r="I9" s="22"/>
      <c r="J9" s="22"/>
      <c r="K9" s="22"/>
      <c r="L9" s="22">
        <v>115010</v>
      </c>
      <c r="M9" s="22"/>
      <c r="N9" s="24">
        <f t="shared" si="0"/>
        <v>115010</v>
      </c>
    </row>
    <row r="10" spans="1:14" x14ac:dyDescent="0.25">
      <c r="A10" s="17"/>
      <c r="B10" s="30" t="s">
        <v>282</v>
      </c>
      <c r="C10" s="82" t="s">
        <v>281</v>
      </c>
      <c r="D10" s="20">
        <v>42130</v>
      </c>
      <c r="E10" s="20">
        <v>42132</v>
      </c>
      <c r="F10" s="29">
        <v>53601</v>
      </c>
      <c r="G10" s="22">
        <v>46004</v>
      </c>
      <c r="H10" s="23"/>
      <c r="I10" s="22"/>
      <c r="J10" s="22"/>
      <c r="K10" s="22"/>
      <c r="L10" s="22">
        <v>46004</v>
      </c>
      <c r="M10" s="22"/>
      <c r="N10" s="24">
        <f t="shared" si="0"/>
        <v>46004</v>
      </c>
    </row>
    <row r="11" spans="1:14" x14ac:dyDescent="0.25">
      <c r="A11" s="17"/>
      <c r="B11" s="18" t="s">
        <v>283</v>
      </c>
      <c r="C11" s="19" t="s">
        <v>281</v>
      </c>
      <c r="D11" s="20">
        <v>42131</v>
      </c>
      <c r="E11" s="20">
        <v>42133</v>
      </c>
      <c r="F11" s="29">
        <v>53602</v>
      </c>
      <c r="G11" s="22">
        <v>46004</v>
      </c>
      <c r="H11" s="23"/>
      <c r="I11" s="22"/>
      <c r="J11" s="22"/>
      <c r="K11" s="22"/>
      <c r="L11" s="22">
        <v>46004</v>
      </c>
      <c r="M11" s="22"/>
      <c r="N11" s="24">
        <f t="shared" si="0"/>
        <v>46004</v>
      </c>
    </row>
    <row r="12" spans="1:14" x14ac:dyDescent="0.25">
      <c r="A12" s="17"/>
      <c r="B12" s="18" t="s">
        <v>284</v>
      </c>
      <c r="C12" s="19" t="s">
        <v>281</v>
      </c>
      <c r="D12" s="20">
        <v>42136</v>
      </c>
      <c r="E12" s="20">
        <v>42139</v>
      </c>
      <c r="F12" s="29">
        <v>53603</v>
      </c>
      <c r="G12" s="22">
        <v>58989</v>
      </c>
      <c r="H12" s="23"/>
      <c r="I12" s="22"/>
      <c r="J12" s="22"/>
      <c r="K12" s="22"/>
      <c r="L12" s="22">
        <v>58989</v>
      </c>
      <c r="M12" s="22"/>
      <c r="N12" s="24">
        <f t="shared" si="0"/>
        <v>58989</v>
      </c>
    </row>
    <row r="13" spans="1:14" x14ac:dyDescent="0.25">
      <c r="A13" s="17"/>
      <c r="B13" s="18" t="s">
        <v>285</v>
      </c>
      <c r="C13" s="19" t="s">
        <v>281</v>
      </c>
      <c r="D13" s="20" t="s">
        <v>286</v>
      </c>
      <c r="E13" s="20">
        <v>42142</v>
      </c>
      <c r="F13" s="29">
        <v>53604</v>
      </c>
      <c r="G13" s="22">
        <v>23002</v>
      </c>
      <c r="H13" s="23"/>
      <c r="I13" s="22"/>
      <c r="J13" s="22"/>
      <c r="K13" s="22"/>
      <c r="L13" s="22">
        <v>23002</v>
      </c>
      <c r="M13" s="22"/>
      <c r="N13" s="24">
        <f t="shared" si="0"/>
        <v>23002</v>
      </c>
    </row>
    <row r="14" spans="1:14" x14ac:dyDescent="0.25">
      <c r="A14" s="17"/>
      <c r="B14" s="18" t="s">
        <v>287</v>
      </c>
      <c r="C14" s="19" t="s">
        <v>288</v>
      </c>
      <c r="D14" s="20">
        <v>42126</v>
      </c>
      <c r="E14" s="20">
        <v>42128</v>
      </c>
      <c r="F14" s="29">
        <v>53605</v>
      </c>
      <c r="G14" s="22">
        <v>206700</v>
      </c>
      <c r="H14" s="23"/>
      <c r="I14" s="22"/>
      <c r="J14" s="22"/>
      <c r="K14" s="22"/>
      <c r="L14" s="22">
        <v>206700</v>
      </c>
      <c r="M14" s="22"/>
      <c r="N14" s="24">
        <f t="shared" si="0"/>
        <v>206700</v>
      </c>
    </row>
    <row r="15" spans="1:14" x14ac:dyDescent="0.25">
      <c r="A15" s="31"/>
      <c r="B15" s="18" t="s">
        <v>289</v>
      </c>
      <c r="C15" s="19" t="s">
        <v>288</v>
      </c>
      <c r="D15" s="20">
        <v>42140</v>
      </c>
      <c r="E15" s="20">
        <v>42142</v>
      </c>
      <c r="F15" s="29">
        <v>53606</v>
      </c>
      <c r="G15" s="22">
        <v>371000</v>
      </c>
      <c r="H15" s="23"/>
      <c r="I15" s="22"/>
      <c r="J15" s="22"/>
      <c r="K15" s="22"/>
      <c r="L15" s="22">
        <v>371000</v>
      </c>
      <c r="M15" s="22"/>
      <c r="N15" s="24">
        <f t="shared" si="0"/>
        <v>371000</v>
      </c>
    </row>
    <row r="16" spans="1:14" x14ac:dyDescent="0.25">
      <c r="A16" s="31"/>
      <c r="B16" s="18" t="s">
        <v>290</v>
      </c>
      <c r="C16" s="20" t="s">
        <v>291</v>
      </c>
      <c r="D16" s="20">
        <v>42139</v>
      </c>
      <c r="E16" s="20">
        <v>42141</v>
      </c>
      <c r="F16" s="29">
        <v>53607</v>
      </c>
      <c r="G16" s="22">
        <v>209986</v>
      </c>
      <c r="H16" s="23"/>
      <c r="I16" s="22"/>
      <c r="J16" s="22"/>
      <c r="K16" s="22"/>
      <c r="L16" s="22">
        <v>209986</v>
      </c>
      <c r="M16" s="22"/>
      <c r="N16" s="24">
        <f t="shared" si="0"/>
        <v>209986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1232861.8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1232861.8</v>
      </c>
      <c r="H26" s="41"/>
      <c r="I26" s="24">
        <f>SUM(I6:I25)</f>
        <v>0</v>
      </c>
      <c r="J26" s="24">
        <f>SUM(J6:J25)</f>
        <v>0</v>
      </c>
      <c r="K26" s="24">
        <f>SUM(K6:K25)</f>
        <v>42166.8</v>
      </c>
      <c r="L26" s="24">
        <f>SUM(L6:L25)</f>
        <v>1190695</v>
      </c>
      <c r="M26" s="24">
        <f>SUM(M6:M25)</f>
        <v>0</v>
      </c>
      <c r="N26" s="24">
        <f>G26+I26</f>
        <v>1232861.8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24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24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0</v>
      </c>
      <c r="D32" s="1"/>
      <c r="E32" s="1"/>
      <c r="F32" s="124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0</v>
      </c>
      <c r="D33" s="1"/>
      <c r="E33" s="1"/>
      <c r="F33" s="124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14" sqref="B1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22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80</v>
      </c>
      <c r="E3" s="161"/>
      <c r="F3" s="161"/>
      <c r="G3" s="161"/>
      <c r="H3" s="5"/>
      <c r="I3" s="1"/>
      <c r="J3" s="11"/>
      <c r="K3" s="12" t="s">
        <v>4</v>
      </c>
      <c r="L3" s="13">
        <v>42143</v>
      </c>
      <c r="M3" s="14"/>
      <c r="N3" s="123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23" t="s">
        <v>6</v>
      </c>
      <c r="B5" s="123" t="s">
        <v>7</v>
      </c>
      <c r="C5" s="123" t="s">
        <v>8</v>
      </c>
      <c r="D5" s="123" t="s">
        <v>9</v>
      </c>
      <c r="E5" s="123" t="s">
        <v>10</v>
      </c>
      <c r="F5" s="123" t="s">
        <v>11</v>
      </c>
      <c r="G5" s="123" t="s">
        <v>12</v>
      </c>
      <c r="H5" s="123" t="s">
        <v>13</v>
      </c>
      <c r="I5" s="123" t="s">
        <v>14</v>
      </c>
      <c r="J5" s="123" t="s">
        <v>15</v>
      </c>
      <c r="K5" s="123" t="s">
        <v>16</v>
      </c>
      <c r="L5" s="123" t="s">
        <v>17</v>
      </c>
      <c r="M5" s="123" t="s">
        <v>18</v>
      </c>
      <c r="N5" s="123" t="s">
        <v>19</v>
      </c>
    </row>
    <row r="6" spans="1:14" x14ac:dyDescent="0.25">
      <c r="A6" s="17"/>
      <c r="B6" s="18" t="s">
        <v>85</v>
      </c>
      <c r="C6" s="19" t="s">
        <v>275</v>
      </c>
      <c r="D6" s="20">
        <v>42143</v>
      </c>
      <c r="E6" s="20">
        <v>42144</v>
      </c>
      <c r="F6" s="21">
        <v>53593</v>
      </c>
      <c r="G6" s="22">
        <v>22000</v>
      </c>
      <c r="H6" s="23"/>
      <c r="I6" s="22"/>
      <c r="J6" s="22"/>
      <c r="K6" s="22">
        <v>22000</v>
      </c>
      <c r="L6" s="22"/>
      <c r="M6" s="22"/>
      <c r="N6" s="24">
        <f t="shared" ref="N6:N24" si="0">G6+I6</f>
        <v>22000</v>
      </c>
    </row>
    <row r="7" spans="1:14" x14ac:dyDescent="0.25">
      <c r="A7" s="17"/>
      <c r="B7" s="18" t="s">
        <v>271</v>
      </c>
      <c r="C7" s="19" t="s">
        <v>276</v>
      </c>
      <c r="D7" s="20">
        <v>42143</v>
      </c>
      <c r="E7" s="20">
        <v>42144</v>
      </c>
      <c r="F7" s="21">
        <v>53594</v>
      </c>
      <c r="G7" s="22">
        <v>22000</v>
      </c>
      <c r="H7" s="23"/>
      <c r="I7" s="22"/>
      <c r="J7" s="22">
        <v>22000</v>
      </c>
      <c r="K7" s="22"/>
      <c r="L7" s="22"/>
      <c r="M7" s="22"/>
      <c r="N7" s="24">
        <f t="shared" si="0"/>
        <v>22000</v>
      </c>
    </row>
    <row r="8" spans="1:14" x14ac:dyDescent="0.25">
      <c r="A8" s="17"/>
      <c r="B8" s="25" t="s">
        <v>278</v>
      </c>
      <c r="C8" s="19" t="s">
        <v>277</v>
      </c>
      <c r="D8" s="20">
        <v>42143</v>
      </c>
      <c r="E8" s="20">
        <v>42144</v>
      </c>
      <c r="F8" s="21">
        <v>53595</v>
      </c>
      <c r="G8" s="22">
        <v>19000</v>
      </c>
      <c r="H8" s="23"/>
      <c r="I8" s="22"/>
      <c r="J8" s="22">
        <v>19000</v>
      </c>
      <c r="K8" s="22"/>
      <c r="L8" s="22"/>
      <c r="M8" s="22"/>
      <c r="N8" s="24">
        <f t="shared" si="0"/>
        <v>19000</v>
      </c>
    </row>
    <row r="9" spans="1:14" x14ac:dyDescent="0.25">
      <c r="A9" s="17"/>
      <c r="B9" s="25" t="s">
        <v>52</v>
      </c>
      <c r="C9" s="19" t="s">
        <v>102</v>
      </c>
      <c r="D9" s="20">
        <v>42143</v>
      </c>
      <c r="E9" s="20">
        <v>42144</v>
      </c>
      <c r="F9" s="29">
        <v>53596</v>
      </c>
      <c r="G9" s="22">
        <v>30100</v>
      </c>
      <c r="H9" s="23"/>
      <c r="I9" s="22"/>
      <c r="J9" s="22"/>
      <c r="K9" s="22">
        <v>30100</v>
      </c>
      <c r="L9" s="22"/>
      <c r="M9" s="22"/>
      <c r="N9" s="24">
        <f t="shared" si="0"/>
        <v>30100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93100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93100</v>
      </c>
      <c r="H26" s="41"/>
      <c r="I26" s="24">
        <f>SUM(I6:I25)</f>
        <v>0</v>
      </c>
      <c r="J26" s="24">
        <f>SUM(J6:J25)</f>
        <v>41000</v>
      </c>
      <c r="K26" s="24">
        <f>SUM(K6:K25)</f>
        <v>52100</v>
      </c>
      <c r="L26" s="24">
        <f>SUM(L6:L25)</f>
        <v>0</v>
      </c>
      <c r="M26" s="24">
        <f>SUM(M6:M25)</f>
        <v>0</v>
      </c>
      <c r="N26" s="24">
        <f>G26+I26</f>
        <v>93100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22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22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41000</v>
      </c>
      <c r="D32" s="1"/>
      <c r="E32" s="1"/>
      <c r="F32" s="122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41000</v>
      </c>
      <c r="D33" s="1"/>
      <c r="E33" s="1"/>
      <c r="F33" s="122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4" workbookViewId="0">
      <selection activeCell="K6" sqref="K6:K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20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105</v>
      </c>
      <c r="E3" s="161"/>
      <c r="F3" s="161"/>
      <c r="G3" s="161"/>
      <c r="H3" s="5"/>
      <c r="I3" s="1"/>
      <c r="J3" s="11"/>
      <c r="K3" s="12" t="s">
        <v>4</v>
      </c>
      <c r="L3" s="13">
        <v>42143</v>
      </c>
      <c r="M3" s="14"/>
      <c r="N3" s="121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21" t="s">
        <v>6</v>
      </c>
      <c r="B5" s="121" t="s">
        <v>7</v>
      </c>
      <c r="C5" s="121" t="s">
        <v>8</v>
      </c>
      <c r="D5" s="121" t="s">
        <v>9</v>
      </c>
      <c r="E5" s="121" t="s">
        <v>10</v>
      </c>
      <c r="F5" s="121" t="s">
        <v>11</v>
      </c>
      <c r="G5" s="121" t="s">
        <v>12</v>
      </c>
      <c r="H5" s="121" t="s">
        <v>13</v>
      </c>
      <c r="I5" s="121" t="s">
        <v>14</v>
      </c>
      <c r="J5" s="121" t="s">
        <v>15</v>
      </c>
      <c r="K5" s="121" t="s">
        <v>16</v>
      </c>
      <c r="L5" s="121" t="s">
        <v>17</v>
      </c>
      <c r="M5" s="121" t="s">
        <v>18</v>
      </c>
      <c r="N5" s="121" t="s">
        <v>19</v>
      </c>
    </row>
    <row r="6" spans="1:14" x14ac:dyDescent="0.25">
      <c r="A6" s="17"/>
      <c r="B6" s="18" t="s">
        <v>268</v>
      </c>
      <c r="C6" s="19" t="s">
        <v>273</v>
      </c>
      <c r="D6" s="20">
        <v>42142</v>
      </c>
      <c r="E6" s="20">
        <v>42143</v>
      </c>
      <c r="F6" s="21">
        <v>53591</v>
      </c>
      <c r="G6" s="22">
        <v>22493.200000000001</v>
      </c>
      <c r="H6" s="23"/>
      <c r="I6" s="22"/>
      <c r="J6" s="22"/>
      <c r="K6" s="22">
        <v>22493.200000000001</v>
      </c>
      <c r="L6" s="22"/>
      <c r="M6" s="22"/>
      <c r="N6" s="24">
        <f t="shared" ref="N6:N24" si="0">G6+I6</f>
        <v>22493.200000000001</v>
      </c>
    </row>
    <row r="7" spans="1:14" x14ac:dyDescent="0.25">
      <c r="A7" s="17"/>
      <c r="B7" s="18" t="s">
        <v>274</v>
      </c>
      <c r="C7" s="19" t="s">
        <v>63</v>
      </c>
      <c r="D7" s="20">
        <v>42143</v>
      </c>
      <c r="E7" s="20">
        <v>42145</v>
      </c>
      <c r="F7" s="21">
        <v>53592</v>
      </c>
      <c r="G7" s="22">
        <v>42400</v>
      </c>
      <c r="H7" s="23"/>
      <c r="I7" s="22"/>
      <c r="J7" s="22"/>
      <c r="K7" s="22">
        <v>42400</v>
      </c>
      <c r="L7" s="22"/>
      <c r="M7" s="22"/>
      <c r="N7" s="24">
        <f t="shared" si="0"/>
        <v>42400</v>
      </c>
    </row>
    <row r="8" spans="1:14" x14ac:dyDescent="0.25">
      <c r="A8" s="17"/>
      <c r="B8" s="25"/>
      <c r="C8" s="19"/>
      <c r="D8" s="20"/>
      <c r="E8" s="20"/>
      <c r="F8" s="21"/>
      <c r="G8" s="22"/>
      <c r="H8" s="23"/>
      <c r="I8" s="22"/>
      <c r="J8" s="22"/>
      <c r="K8" s="22"/>
      <c r="L8" s="22"/>
      <c r="M8" s="22"/>
      <c r="N8" s="24">
        <f t="shared" si="0"/>
        <v>0</v>
      </c>
    </row>
    <row r="9" spans="1:14" x14ac:dyDescent="0.25">
      <c r="A9" s="17"/>
      <c r="B9" s="25"/>
      <c r="C9" s="19"/>
      <c r="D9" s="20"/>
      <c r="E9" s="20"/>
      <c r="F9" s="29"/>
      <c r="G9" s="22"/>
      <c r="H9" s="23"/>
      <c r="I9" s="22"/>
      <c r="J9" s="22"/>
      <c r="K9" s="22"/>
      <c r="L9" s="22"/>
      <c r="M9" s="22"/>
      <c r="N9" s="24">
        <f t="shared" si="0"/>
        <v>0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64893.2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64893.2</v>
      </c>
      <c r="H26" s="41"/>
      <c r="I26" s="24">
        <f>SUM(I6:I25)</f>
        <v>0</v>
      </c>
      <c r="J26" s="24">
        <f>SUM(J6:J25)</f>
        <v>0</v>
      </c>
      <c r="K26" s="24">
        <f>SUM(K6:K25)</f>
        <v>64893.2</v>
      </c>
      <c r="L26" s="24">
        <f>SUM(L6:L25)</f>
        <v>0</v>
      </c>
      <c r="M26" s="24">
        <f>SUM(M6:M25)</f>
        <v>0</v>
      </c>
      <c r="N26" s="24">
        <f>G26+I26</f>
        <v>64893.2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20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20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0</v>
      </c>
      <c r="D32" s="1"/>
      <c r="E32" s="1"/>
      <c r="F32" s="120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0</v>
      </c>
      <c r="D33" s="1"/>
      <c r="E33" s="1"/>
      <c r="F33" s="120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H18" sqref="H1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8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80</v>
      </c>
      <c r="E3" s="161"/>
      <c r="F3" s="161"/>
      <c r="G3" s="161"/>
      <c r="H3" s="5"/>
      <c r="I3" s="1"/>
      <c r="J3" s="11"/>
      <c r="K3" s="12" t="s">
        <v>4</v>
      </c>
      <c r="L3" s="13">
        <v>42142</v>
      </c>
      <c r="M3" s="14"/>
      <c r="N3" s="119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19" t="s">
        <v>6</v>
      </c>
      <c r="B5" s="119" t="s">
        <v>7</v>
      </c>
      <c r="C5" s="119" t="s">
        <v>8</v>
      </c>
      <c r="D5" s="119" t="s">
        <v>9</v>
      </c>
      <c r="E5" s="119" t="s">
        <v>10</v>
      </c>
      <c r="F5" s="119" t="s">
        <v>11</v>
      </c>
      <c r="G5" s="119" t="s">
        <v>12</v>
      </c>
      <c r="H5" s="119" t="s">
        <v>13</v>
      </c>
      <c r="I5" s="119" t="s">
        <v>14</v>
      </c>
      <c r="J5" s="119" t="s">
        <v>15</v>
      </c>
      <c r="K5" s="119" t="s">
        <v>16</v>
      </c>
      <c r="L5" s="119" t="s">
        <v>17</v>
      </c>
      <c r="M5" s="119" t="s">
        <v>18</v>
      </c>
      <c r="N5" s="119" t="s">
        <v>19</v>
      </c>
    </row>
    <row r="6" spans="1:14" x14ac:dyDescent="0.25">
      <c r="A6" s="17"/>
      <c r="B6" s="18" t="s">
        <v>268</v>
      </c>
      <c r="C6" s="19" t="s">
        <v>63</v>
      </c>
      <c r="D6" s="20"/>
      <c r="E6" s="20"/>
      <c r="F6" s="21">
        <v>53587</v>
      </c>
      <c r="G6" s="22"/>
      <c r="H6" s="23" t="s">
        <v>269</v>
      </c>
      <c r="I6" s="22">
        <v>29150</v>
      </c>
      <c r="J6" s="22">
        <v>29150</v>
      </c>
      <c r="K6" s="22"/>
      <c r="L6" s="22"/>
      <c r="M6" s="22"/>
      <c r="N6" s="24">
        <f t="shared" ref="N6:N24" si="0">G6+I6</f>
        <v>29150</v>
      </c>
    </row>
    <row r="7" spans="1:14" x14ac:dyDescent="0.25">
      <c r="A7" s="17"/>
      <c r="B7" s="18" t="s">
        <v>271</v>
      </c>
      <c r="C7" s="19" t="s">
        <v>270</v>
      </c>
      <c r="D7" s="20">
        <v>42142</v>
      </c>
      <c r="E7" s="20">
        <v>42143</v>
      </c>
      <c r="F7" s="21">
        <v>53588</v>
      </c>
      <c r="G7" s="22">
        <v>22000</v>
      </c>
      <c r="H7" s="23"/>
      <c r="I7" s="22"/>
      <c r="J7" s="22">
        <v>22000</v>
      </c>
      <c r="K7" s="22"/>
      <c r="L7" s="22"/>
      <c r="M7" s="22"/>
      <c r="N7" s="24">
        <f t="shared" si="0"/>
        <v>22000</v>
      </c>
    </row>
    <row r="8" spans="1:14" x14ac:dyDescent="0.25">
      <c r="A8" s="17"/>
      <c r="B8" s="25" t="s">
        <v>272</v>
      </c>
      <c r="C8" s="19" t="s">
        <v>81</v>
      </c>
      <c r="D8" s="20">
        <v>42142</v>
      </c>
      <c r="E8" s="20">
        <v>42143</v>
      </c>
      <c r="F8" s="21">
        <v>53589</v>
      </c>
      <c r="G8" s="22">
        <v>22000</v>
      </c>
      <c r="H8" s="23"/>
      <c r="I8" s="22"/>
      <c r="J8" s="22"/>
      <c r="K8" s="22">
        <v>22000</v>
      </c>
      <c r="L8" s="22"/>
      <c r="M8" s="22"/>
      <c r="N8" s="24">
        <f t="shared" si="0"/>
        <v>22000</v>
      </c>
    </row>
    <row r="9" spans="1:14" x14ac:dyDescent="0.25">
      <c r="A9" s="17"/>
      <c r="B9" s="25" t="s">
        <v>56</v>
      </c>
      <c r="C9" s="19" t="s">
        <v>33</v>
      </c>
      <c r="D9" s="20"/>
      <c r="E9" s="20"/>
      <c r="F9" s="29">
        <v>53590</v>
      </c>
      <c r="G9" s="22"/>
      <c r="H9" s="23" t="s">
        <v>57</v>
      </c>
      <c r="I9" s="22">
        <v>2000</v>
      </c>
      <c r="J9" s="22">
        <v>2000</v>
      </c>
      <c r="K9" s="22"/>
      <c r="L9" s="22"/>
      <c r="M9" s="22"/>
      <c r="N9" s="24">
        <f t="shared" si="0"/>
        <v>2000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75150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44000</v>
      </c>
      <c r="H26" s="41"/>
      <c r="I26" s="24">
        <f>SUM(I6:I25)</f>
        <v>31150</v>
      </c>
      <c r="J26" s="24">
        <f>SUM(J6:J25)</f>
        <v>53150</v>
      </c>
      <c r="K26" s="24">
        <f>SUM(K6:K25)</f>
        <v>22000</v>
      </c>
      <c r="L26" s="24">
        <f>SUM(L6:L25)</f>
        <v>0</v>
      </c>
      <c r="M26" s="24">
        <f>SUM(M6:M25)</f>
        <v>0</v>
      </c>
      <c r="N26" s="24">
        <f>G26+I26</f>
        <v>75150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80</v>
      </c>
      <c r="D30" s="1"/>
      <c r="E30" s="1"/>
      <c r="F30" s="118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42400</v>
      </c>
      <c r="D31" s="1"/>
      <c r="E31" s="1"/>
      <c r="F31" s="118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10750</v>
      </c>
      <c r="D32" s="1"/>
      <c r="E32" s="1"/>
      <c r="F32" s="118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53150</v>
      </c>
      <c r="D33" s="1"/>
      <c r="E33" s="1"/>
      <c r="F33" s="118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G38" sqref="G3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6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58</v>
      </c>
      <c r="E3" s="161"/>
      <c r="F3" s="161"/>
      <c r="G3" s="161"/>
      <c r="H3" s="5"/>
      <c r="I3" s="1"/>
      <c r="J3" s="11"/>
      <c r="K3" s="12" t="s">
        <v>4</v>
      </c>
      <c r="L3" s="13">
        <v>42142</v>
      </c>
      <c r="M3" s="14"/>
      <c r="N3" s="117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17" t="s">
        <v>6</v>
      </c>
      <c r="B5" s="117" t="s">
        <v>7</v>
      </c>
      <c r="C5" s="117" t="s">
        <v>8</v>
      </c>
      <c r="D5" s="117" t="s">
        <v>9</v>
      </c>
      <c r="E5" s="117" t="s">
        <v>10</v>
      </c>
      <c r="F5" s="117" t="s">
        <v>11</v>
      </c>
      <c r="G5" s="117" t="s">
        <v>12</v>
      </c>
      <c r="H5" s="117" t="s">
        <v>13</v>
      </c>
      <c r="I5" s="117" t="s">
        <v>14</v>
      </c>
      <c r="J5" s="117" t="s">
        <v>15</v>
      </c>
      <c r="K5" s="117" t="s">
        <v>16</v>
      </c>
      <c r="L5" s="117" t="s">
        <v>17</v>
      </c>
      <c r="M5" s="117" t="s">
        <v>18</v>
      </c>
      <c r="N5" s="117" t="s">
        <v>19</v>
      </c>
    </row>
    <row r="6" spans="1:14" x14ac:dyDescent="0.25">
      <c r="A6" s="17"/>
      <c r="B6" s="18"/>
      <c r="C6" s="19"/>
      <c r="D6" s="20"/>
      <c r="E6" s="20"/>
      <c r="F6" s="21"/>
      <c r="G6" s="22"/>
      <c r="H6" s="23"/>
      <c r="I6" s="22"/>
      <c r="J6" s="22"/>
      <c r="K6" s="22"/>
      <c r="L6" s="22"/>
      <c r="M6" s="22"/>
      <c r="N6" s="24">
        <f t="shared" ref="N6:N24" si="0">G6+I6</f>
        <v>0</v>
      </c>
    </row>
    <row r="7" spans="1:14" x14ac:dyDescent="0.25">
      <c r="A7" s="17"/>
      <c r="B7" s="18"/>
      <c r="C7" s="19"/>
      <c r="D7" s="20"/>
      <c r="E7" s="20"/>
      <c r="F7" s="21"/>
      <c r="G7" s="22"/>
      <c r="H7" s="23"/>
      <c r="I7" s="22"/>
      <c r="J7" s="22"/>
      <c r="K7" s="22"/>
      <c r="L7" s="22"/>
      <c r="M7" s="22"/>
      <c r="N7" s="24">
        <f t="shared" si="0"/>
        <v>0</v>
      </c>
    </row>
    <row r="8" spans="1:14" x14ac:dyDescent="0.25">
      <c r="A8" s="17"/>
      <c r="B8" s="25"/>
      <c r="C8" s="19"/>
      <c r="D8" s="20"/>
      <c r="E8" s="20"/>
      <c r="F8" s="21"/>
      <c r="G8" s="22"/>
      <c r="H8" s="23"/>
      <c r="I8" s="22"/>
      <c r="J8" s="22"/>
      <c r="K8" s="22"/>
      <c r="L8" s="22"/>
      <c r="M8" s="22"/>
      <c r="N8" s="24">
        <f t="shared" si="0"/>
        <v>0</v>
      </c>
    </row>
    <row r="9" spans="1:14" x14ac:dyDescent="0.25">
      <c r="A9" s="17"/>
      <c r="B9" s="25"/>
      <c r="C9" s="19"/>
      <c r="D9" s="20"/>
      <c r="E9" s="20"/>
      <c r="F9" s="29"/>
      <c r="G9" s="22"/>
      <c r="H9" s="23"/>
      <c r="I9" s="22"/>
      <c r="J9" s="22"/>
      <c r="K9" s="22"/>
      <c r="L9" s="22"/>
      <c r="M9" s="22"/>
      <c r="N9" s="24">
        <f t="shared" si="0"/>
        <v>0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0</v>
      </c>
      <c r="H26" s="41"/>
      <c r="I26" s="24">
        <f>SUM(I6:I25)</f>
        <v>0</v>
      </c>
      <c r="J26" s="24">
        <f>SUM(J6:J25)</f>
        <v>0</v>
      </c>
      <c r="K26" s="24">
        <f>SUM(K6:K25)</f>
        <v>0</v>
      </c>
      <c r="L26" s="24">
        <f>SUM(L6:L25)</f>
        <v>0</v>
      </c>
      <c r="M26" s="24">
        <f>SUM(M6:M25)</f>
        <v>0</v>
      </c>
      <c r="N26" s="24">
        <f>G26+I26</f>
        <v>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16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16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0</v>
      </c>
      <c r="D32" s="1"/>
      <c r="E32" s="1"/>
      <c r="F32" s="116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0</v>
      </c>
      <c r="D33" s="1"/>
      <c r="E33" s="1"/>
      <c r="F33" s="116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E38" sqref="E3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5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75</v>
      </c>
      <c r="E3" s="161"/>
      <c r="F3" s="161"/>
      <c r="G3" s="161"/>
      <c r="H3" s="5"/>
      <c r="I3" s="1"/>
      <c r="J3" s="11"/>
      <c r="K3" s="12" t="s">
        <v>4</v>
      </c>
      <c r="L3" s="13">
        <v>42141</v>
      </c>
      <c r="M3" s="14"/>
      <c r="N3" s="114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14" t="s">
        <v>6</v>
      </c>
      <c r="B5" s="114" t="s">
        <v>7</v>
      </c>
      <c r="C5" s="114" t="s">
        <v>8</v>
      </c>
      <c r="D5" s="114" t="s">
        <v>9</v>
      </c>
      <c r="E5" s="114" t="s">
        <v>10</v>
      </c>
      <c r="F5" s="114" t="s">
        <v>11</v>
      </c>
      <c r="G5" s="114" t="s">
        <v>12</v>
      </c>
      <c r="H5" s="114" t="s">
        <v>13</v>
      </c>
      <c r="I5" s="114" t="s">
        <v>14</v>
      </c>
      <c r="J5" s="114" t="s">
        <v>15</v>
      </c>
      <c r="K5" s="114" t="s">
        <v>16</v>
      </c>
      <c r="L5" s="114" t="s">
        <v>17</v>
      </c>
      <c r="M5" s="114" t="s">
        <v>18</v>
      </c>
      <c r="N5" s="114" t="s">
        <v>19</v>
      </c>
    </row>
    <row r="6" spans="1:14" x14ac:dyDescent="0.25">
      <c r="A6" s="17"/>
      <c r="B6" s="18" t="s">
        <v>265</v>
      </c>
      <c r="C6" s="19" t="s">
        <v>266</v>
      </c>
      <c r="D6" s="20">
        <v>42141</v>
      </c>
      <c r="E6" s="20">
        <v>42142</v>
      </c>
      <c r="F6" s="21">
        <v>53585</v>
      </c>
      <c r="G6" s="22">
        <v>32860</v>
      </c>
      <c r="H6" s="23"/>
      <c r="I6" s="22"/>
      <c r="J6" s="22"/>
      <c r="K6" s="22">
        <v>32860</v>
      </c>
      <c r="L6" s="22"/>
      <c r="M6" s="22"/>
      <c r="N6" s="24">
        <f t="shared" ref="N6:N24" si="0">G6+I6</f>
        <v>32860</v>
      </c>
    </row>
    <row r="7" spans="1:14" x14ac:dyDescent="0.25">
      <c r="A7" s="17"/>
      <c r="B7" s="18" t="s">
        <v>267</v>
      </c>
      <c r="C7" s="19" t="s">
        <v>33</v>
      </c>
      <c r="D7" s="20">
        <v>42141</v>
      </c>
      <c r="E7" s="20">
        <v>42142</v>
      </c>
      <c r="F7" s="21">
        <v>53586</v>
      </c>
      <c r="G7" s="22">
        <v>26500</v>
      </c>
      <c r="H7" s="23"/>
      <c r="I7" s="22"/>
      <c r="J7" s="22">
        <v>26500</v>
      </c>
      <c r="K7" s="22"/>
      <c r="L7" s="22"/>
      <c r="M7" s="22"/>
      <c r="N7" s="24">
        <f t="shared" si="0"/>
        <v>26500</v>
      </c>
    </row>
    <row r="8" spans="1:14" x14ac:dyDescent="0.25">
      <c r="A8" s="17"/>
      <c r="B8" s="25"/>
      <c r="C8" s="19"/>
      <c r="D8" s="20"/>
      <c r="E8" s="20"/>
      <c r="F8" s="21"/>
      <c r="G8" s="22"/>
      <c r="H8" s="23"/>
      <c r="I8" s="22"/>
      <c r="J8" s="22"/>
      <c r="K8" s="22"/>
      <c r="L8" s="22"/>
      <c r="M8" s="22"/>
      <c r="N8" s="24">
        <f t="shared" si="0"/>
        <v>0</v>
      </c>
    </row>
    <row r="9" spans="1:14" x14ac:dyDescent="0.25">
      <c r="A9" s="17"/>
      <c r="B9" s="25"/>
      <c r="C9" s="19"/>
      <c r="D9" s="20"/>
      <c r="E9" s="20"/>
      <c r="F9" s="29"/>
      <c r="G9" s="22"/>
      <c r="H9" s="23"/>
      <c r="I9" s="22"/>
      <c r="J9" s="22"/>
      <c r="K9" s="22"/>
      <c r="L9" s="22"/>
      <c r="M9" s="22"/>
      <c r="N9" s="24">
        <f t="shared" si="0"/>
        <v>0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59360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59360</v>
      </c>
      <c r="H26" s="41"/>
      <c r="I26" s="24">
        <f>SUM(I6:I25)</f>
        <v>0</v>
      </c>
      <c r="J26" s="24">
        <f>SUM(J6:J25)</f>
        <v>26500</v>
      </c>
      <c r="K26" s="24">
        <f>SUM(K6:K25)</f>
        <v>32860</v>
      </c>
      <c r="L26" s="24">
        <f>SUM(L6:L25)</f>
        <v>0</v>
      </c>
      <c r="M26" s="24">
        <f>SUM(M6:M25)</f>
        <v>0</v>
      </c>
      <c r="N26" s="24">
        <f>G26+I26</f>
        <v>59360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49</v>
      </c>
      <c r="D30" s="1"/>
      <c r="E30" s="1"/>
      <c r="F30" s="115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25970</v>
      </c>
      <c r="D31" s="1"/>
      <c r="E31" s="1"/>
      <c r="F31" s="115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530</v>
      </c>
      <c r="D32" s="1"/>
      <c r="E32" s="1"/>
      <c r="F32" s="115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26500</v>
      </c>
      <c r="D33" s="1"/>
      <c r="E33" s="1"/>
      <c r="F33" s="115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17" sqref="C1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2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56</v>
      </c>
      <c r="E3" s="161"/>
      <c r="F3" s="161"/>
      <c r="G3" s="161"/>
      <c r="H3" s="5"/>
      <c r="I3" s="1"/>
      <c r="J3" s="11"/>
      <c r="K3" s="12" t="s">
        <v>4</v>
      </c>
      <c r="L3" s="13">
        <v>42141</v>
      </c>
      <c r="M3" s="14"/>
      <c r="N3" s="113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13" t="s">
        <v>6</v>
      </c>
      <c r="B5" s="113" t="s">
        <v>7</v>
      </c>
      <c r="C5" s="113" t="s">
        <v>8</v>
      </c>
      <c r="D5" s="113" t="s">
        <v>9</v>
      </c>
      <c r="E5" s="113" t="s">
        <v>10</v>
      </c>
      <c r="F5" s="113" t="s">
        <v>11</v>
      </c>
      <c r="G5" s="113" t="s">
        <v>12</v>
      </c>
      <c r="H5" s="113" t="s">
        <v>13</v>
      </c>
      <c r="I5" s="113" t="s">
        <v>14</v>
      </c>
      <c r="J5" s="113" t="s">
        <v>15</v>
      </c>
      <c r="K5" s="113" t="s">
        <v>16</v>
      </c>
      <c r="L5" s="113" t="s">
        <v>17</v>
      </c>
      <c r="M5" s="113" t="s">
        <v>18</v>
      </c>
      <c r="N5" s="113" t="s">
        <v>19</v>
      </c>
    </row>
    <row r="6" spans="1:14" x14ac:dyDescent="0.25">
      <c r="A6" s="17"/>
      <c r="B6" s="18" t="s">
        <v>56</v>
      </c>
      <c r="C6" s="19" t="s">
        <v>33</v>
      </c>
      <c r="D6" s="20"/>
      <c r="E6" s="20"/>
      <c r="F6" s="21">
        <v>53584</v>
      </c>
      <c r="G6" s="22"/>
      <c r="H6" s="23" t="s">
        <v>57</v>
      </c>
      <c r="I6" s="22">
        <v>6000</v>
      </c>
      <c r="J6" s="22">
        <v>6000</v>
      </c>
      <c r="K6" s="22"/>
      <c r="L6" s="22"/>
      <c r="M6" s="22"/>
      <c r="N6" s="24">
        <f t="shared" ref="N6:N24" si="0">G6+I6</f>
        <v>6000</v>
      </c>
    </row>
    <row r="7" spans="1:14" x14ac:dyDescent="0.25">
      <c r="A7" s="17"/>
      <c r="B7" s="18"/>
      <c r="C7" s="19"/>
      <c r="D7" s="20"/>
      <c r="E7" s="20"/>
      <c r="F7" s="21"/>
      <c r="G7" s="22"/>
      <c r="H7" s="23"/>
      <c r="I7" s="22"/>
      <c r="J7" s="22"/>
      <c r="K7" s="22"/>
      <c r="L7" s="22"/>
      <c r="M7" s="22"/>
      <c r="N7" s="24">
        <f t="shared" si="0"/>
        <v>0</v>
      </c>
    </row>
    <row r="8" spans="1:14" x14ac:dyDescent="0.25">
      <c r="A8" s="17"/>
      <c r="B8" s="25"/>
      <c r="C8" s="19"/>
      <c r="D8" s="20"/>
      <c r="E8" s="20"/>
      <c r="F8" s="21"/>
      <c r="G8" s="22"/>
      <c r="H8" s="23"/>
      <c r="I8" s="22"/>
      <c r="J8" s="22"/>
      <c r="K8" s="22"/>
      <c r="L8" s="22"/>
      <c r="M8" s="22"/>
      <c r="N8" s="24">
        <f t="shared" si="0"/>
        <v>0</v>
      </c>
    </row>
    <row r="9" spans="1:14" x14ac:dyDescent="0.25">
      <c r="A9" s="17"/>
      <c r="B9" s="25"/>
      <c r="C9" s="19"/>
      <c r="D9" s="20"/>
      <c r="E9" s="20"/>
      <c r="F9" s="29"/>
      <c r="G9" s="22"/>
      <c r="H9" s="23"/>
      <c r="I9" s="22"/>
      <c r="J9" s="22"/>
      <c r="K9" s="22"/>
      <c r="L9" s="22"/>
      <c r="M9" s="22"/>
      <c r="N9" s="24">
        <f t="shared" si="0"/>
        <v>0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6000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0</v>
      </c>
      <c r="H26" s="41"/>
      <c r="I26" s="24">
        <f>SUM(I6:I25)</f>
        <v>6000</v>
      </c>
      <c r="J26" s="24">
        <f>SUM(J6:J25)</f>
        <v>6000</v>
      </c>
      <c r="K26" s="24">
        <f>SUM(K6:K25)</f>
        <v>0</v>
      </c>
      <c r="L26" s="24">
        <f>SUM(L6:L25)</f>
        <v>0</v>
      </c>
      <c r="M26" s="24">
        <f>SUM(M6:M25)</f>
        <v>0</v>
      </c>
      <c r="N26" s="24">
        <f>G26+I26</f>
        <v>6000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12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12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6000</v>
      </c>
      <c r="D32" s="1"/>
      <c r="E32" s="1"/>
      <c r="F32" s="112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6000</v>
      </c>
      <c r="D33" s="1"/>
      <c r="E33" s="1"/>
      <c r="F33" s="112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J26" sqref="J2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0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252</v>
      </c>
      <c r="E3" s="161"/>
      <c r="F3" s="161"/>
      <c r="G3" s="161"/>
      <c r="H3" s="5"/>
      <c r="I3" s="1"/>
      <c r="J3" s="11"/>
      <c r="K3" s="12" t="s">
        <v>4</v>
      </c>
      <c r="L3" s="13">
        <v>42140</v>
      </c>
      <c r="M3" s="14"/>
      <c r="N3" s="111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11" t="s">
        <v>6</v>
      </c>
      <c r="B5" s="111" t="s">
        <v>7</v>
      </c>
      <c r="C5" s="111" t="s">
        <v>8</v>
      </c>
      <c r="D5" s="111" t="s">
        <v>9</v>
      </c>
      <c r="E5" s="111" t="s">
        <v>10</v>
      </c>
      <c r="F5" s="111" t="s">
        <v>11</v>
      </c>
      <c r="G5" s="111" t="s">
        <v>12</v>
      </c>
      <c r="H5" s="111" t="s">
        <v>13</v>
      </c>
      <c r="I5" s="111" t="s">
        <v>14</v>
      </c>
      <c r="J5" s="111" t="s">
        <v>15</v>
      </c>
      <c r="K5" s="111" t="s">
        <v>16</v>
      </c>
      <c r="L5" s="111" t="s">
        <v>17</v>
      </c>
      <c r="M5" s="111" t="s">
        <v>18</v>
      </c>
      <c r="N5" s="111" t="s">
        <v>19</v>
      </c>
    </row>
    <row r="6" spans="1:14" x14ac:dyDescent="0.25">
      <c r="A6" s="17"/>
      <c r="B6" s="18" t="s">
        <v>253</v>
      </c>
      <c r="C6" s="19" t="s">
        <v>33</v>
      </c>
      <c r="D6" s="20">
        <v>42140</v>
      </c>
      <c r="E6" s="20">
        <v>42141</v>
      </c>
      <c r="F6" s="21">
        <v>53574</v>
      </c>
      <c r="G6" s="22">
        <v>92750</v>
      </c>
      <c r="H6" s="23"/>
      <c r="I6" s="22"/>
      <c r="J6" s="22">
        <v>41735</v>
      </c>
      <c r="K6" s="22"/>
      <c r="L6" s="22"/>
      <c r="M6" s="22">
        <v>51015</v>
      </c>
      <c r="N6" s="24">
        <f t="shared" ref="N6:N24" si="0">G6+I6</f>
        <v>92750</v>
      </c>
    </row>
    <row r="7" spans="1:14" x14ac:dyDescent="0.25">
      <c r="A7" s="17"/>
      <c r="B7" s="18" t="s">
        <v>254</v>
      </c>
      <c r="C7" s="19" t="s">
        <v>33</v>
      </c>
      <c r="D7" s="20">
        <v>42140</v>
      </c>
      <c r="E7" s="20">
        <v>42141</v>
      </c>
      <c r="F7" s="21">
        <v>53575</v>
      </c>
      <c r="G7" s="22">
        <v>42400</v>
      </c>
      <c r="H7" s="23"/>
      <c r="I7" s="22"/>
      <c r="J7" s="22">
        <v>21200</v>
      </c>
      <c r="K7" s="22"/>
      <c r="L7" s="22"/>
      <c r="M7" s="22">
        <v>21200</v>
      </c>
      <c r="N7" s="24">
        <f t="shared" si="0"/>
        <v>42400</v>
      </c>
    </row>
    <row r="8" spans="1:14" x14ac:dyDescent="0.25">
      <c r="A8" s="17"/>
      <c r="B8" s="25" t="s">
        <v>255</v>
      </c>
      <c r="C8" s="19" t="s">
        <v>33</v>
      </c>
      <c r="D8" s="20">
        <v>42140</v>
      </c>
      <c r="E8" s="20">
        <v>42141</v>
      </c>
      <c r="F8" s="21">
        <v>53576</v>
      </c>
      <c r="G8" s="22">
        <v>25000</v>
      </c>
      <c r="H8" s="23"/>
      <c r="I8" s="22"/>
      <c r="J8" s="22">
        <v>25000</v>
      </c>
      <c r="K8" s="22"/>
      <c r="L8" s="22"/>
      <c r="M8" s="22"/>
      <c r="N8" s="24">
        <f t="shared" si="0"/>
        <v>25000</v>
      </c>
    </row>
    <row r="9" spans="1:14" x14ac:dyDescent="0.25">
      <c r="A9" s="17"/>
      <c r="B9" s="25" t="s">
        <v>256</v>
      </c>
      <c r="C9" s="19" t="s">
        <v>63</v>
      </c>
      <c r="D9" s="20"/>
      <c r="E9" s="20"/>
      <c r="F9" s="29">
        <v>53577</v>
      </c>
      <c r="G9" s="22"/>
      <c r="H9" s="23" t="s">
        <v>257</v>
      </c>
      <c r="I9" s="22">
        <v>96460</v>
      </c>
      <c r="J9" s="22"/>
      <c r="K9" s="22">
        <v>96460</v>
      </c>
      <c r="L9" s="22"/>
      <c r="M9" s="22"/>
      <c r="N9" s="24">
        <f t="shared" si="0"/>
        <v>96460</v>
      </c>
    </row>
    <row r="10" spans="1:14" x14ac:dyDescent="0.25">
      <c r="A10" s="17"/>
      <c r="B10" s="30" t="s">
        <v>256</v>
      </c>
      <c r="C10" s="82" t="s">
        <v>60</v>
      </c>
      <c r="D10" s="20">
        <v>42140</v>
      </c>
      <c r="E10" s="20">
        <v>42142</v>
      </c>
      <c r="F10" s="29">
        <v>53578</v>
      </c>
      <c r="G10" s="22">
        <v>57176.4</v>
      </c>
      <c r="H10" s="23"/>
      <c r="I10" s="22"/>
      <c r="J10" s="22"/>
      <c r="K10" s="22">
        <v>57176.4</v>
      </c>
      <c r="L10" s="22"/>
      <c r="M10" s="22"/>
      <c r="N10" s="24">
        <f t="shared" si="0"/>
        <v>57176.4</v>
      </c>
    </row>
    <row r="11" spans="1:14" x14ac:dyDescent="0.25">
      <c r="A11" s="17"/>
      <c r="B11" s="18" t="s">
        <v>258</v>
      </c>
      <c r="C11" s="19" t="s">
        <v>33</v>
      </c>
      <c r="D11" s="20">
        <v>42140</v>
      </c>
      <c r="E11" s="20">
        <v>42141</v>
      </c>
      <c r="F11" s="29">
        <v>53579</v>
      </c>
      <c r="G11" s="22">
        <v>42400</v>
      </c>
      <c r="H11" s="23"/>
      <c r="I11" s="22"/>
      <c r="J11" s="22"/>
      <c r="K11" s="22">
        <v>42400</v>
      </c>
      <c r="L11" s="22"/>
      <c r="M11" s="22"/>
      <c r="N11" s="24">
        <f t="shared" si="0"/>
        <v>42400</v>
      </c>
    </row>
    <row r="12" spans="1:14" x14ac:dyDescent="0.25">
      <c r="A12" s="17"/>
      <c r="B12" s="18" t="s">
        <v>256</v>
      </c>
      <c r="C12" s="19" t="s">
        <v>63</v>
      </c>
      <c r="D12" s="20"/>
      <c r="E12" s="20"/>
      <c r="F12" s="29">
        <v>53580</v>
      </c>
      <c r="G12" s="22"/>
      <c r="H12" s="23" t="s">
        <v>259</v>
      </c>
      <c r="I12" s="22">
        <v>36040</v>
      </c>
      <c r="J12" s="22"/>
      <c r="K12" s="22">
        <v>36040</v>
      </c>
      <c r="L12" s="22"/>
      <c r="M12" s="22"/>
      <c r="N12" s="24">
        <f t="shared" si="0"/>
        <v>36040</v>
      </c>
    </row>
    <row r="13" spans="1:14" x14ac:dyDescent="0.25">
      <c r="A13" s="17"/>
      <c r="B13" s="18" t="s">
        <v>260</v>
      </c>
      <c r="C13" s="19" t="s">
        <v>33</v>
      </c>
      <c r="D13" s="20">
        <v>42140</v>
      </c>
      <c r="E13" s="20">
        <v>42141</v>
      </c>
      <c r="F13" s="29">
        <v>53581</v>
      </c>
      <c r="G13" s="22">
        <v>50000</v>
      </c>
      <c r="H13" s="23"/>
      <c r="I13" s="22"/>
      <c r="J13" s="22"/>
      <c r="K13" s="22">
        <v>50000</v>
      </c>
      <c r="L13" s="22"/>
      <c r="M13" s="22"/>
      <c r="N13" s="24">
        <f t="shared" si="0"/>
        <v>50000</v>
      </c>
    </row>
    <row r="14" spans="1:14" x14ac:dyDescent="0.25">
      <c r="A14" s="17"/>
      <c r="B14" s="18" t="s">
        <v>261</v>
      </c>
      <c r="C14" s="19" t="s">
        <v>63</v>
      </c>
      <c r="D14" s="20">
        <v>42140</v>
      </c>
      <c r="E14" s="20">
        <v>42141</v>
      </c>
      <c r="F14" s="29">
        <v>53582</v>
      </c>
      <c r="G14" s="22">
        <v>32860</v>
      </c>
      <c r="H14" s="23"/>
      <c r="I14" s="22"/>
      <c r="J14" s="22"/>
      <c r="K14" s="22">
        <v>32860</v>
      </c>
      <c r="L14" s="22"/>
      <c r="M14" s="22"/>
      <c r="N14" s="24">
        <f t="shared" si="0"/>
        <v>32860</v>
      </c>
    </row>
    <row r="15" spans="1:14" x14ac:dyDescent="0.25">
      <c r="A15" s="31"/>
      <c r="B15" s="18" t="s">
        <v>262</v>
      </c>
      <c r="C15" s="19" t="s">
        <v>33</v>
      </c>
      <c r="D15" s="20">
        <v>42140</v>
      </c>
      <c r="E15" s="20">
        <v>42052</v>
      </c>
      <c r="F15" s="29">
        <v>53583</v>
      </c>
      <c r="G15" s="22">
        <v>25000</v>
      </c>
      <c r="H15" s="23"/>
      <c r="I15" s="22"/>
      <c r="J15" s="22"/>
      <c r="K15" s="22">
        <v>25000</v>
      </c>
      <c r="L15" s="22"/>
      <c r="M15" s="22"/>
      <c r="N15" s="24">
        <f t="shared" si="0"/>
        <v>25000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500086.4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367586.4</v>
      </c>
      <c r="H26" s="41"/>
      <c r="I26" s="24">
        <f>SUM(I6:I25)</f>
        <v>132500</v>
      </c>
      <c r="J26" s="24">
        <f>SUM(J6:J25)</f>
        <v>87935</v>
      </c>
      <c r="K26" s="24">
        <f>SUM(K6:K25)</f>
        <v>339936.4</v>
      </c>
      <c r="L26" s="24">
        <f>SUM(L6:L25)</f>
        <v>0</v>
      </c>
      <c r="M26" s="24">
        <f>SUM(M6:M25)</f>
        <v>72215</v>
      </c>
      <c r="N26" s="24">
        <f>G26+I26</f>
        <v>500086.4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10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10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87935</v>
      </c>
      <c r="D32" s="1"/>
      <c r="E32" s="1"/>
      <c r="F32" s="110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87935</v>
      </c>
      <c r="D33" s="1"/>
      <c r="E33" s="1"/>
      <c r="F33" s="110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6" workbookViewId="0">
      <selection activeCell="C16" sqref="C1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44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105</v>
      </c>
      <c r="E3" s="161"/>
      <c r="F3" s="161"/>
      <c r="G3" s="161"/>
      <c r="H3" s="5"/>
      <c r="I3" s="1"/>
      <c r="J3" s="11"/>
      <c r="K3" s="12" t="s">
        <v>4</v>
      </c>
      <c r="L3" s="13">
        <v>42149</v>
      </c>
      <c r="M3" s="14"/>
      <c r="N3" s="145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45" t="s">
        <v>6</v>
      </c>
      <c r="B5" s="145" t="s">
        <v>7</v>
      </c>
      <c r="C5" s="145" t="s">
        <v>8</v>
      </c>
      <c r="D5" s="145" t="s">
        <v>9</v>
      </c>
      <c r="E5" s="145" t="s">
        <v>10</v>
      </c>
      <c r="F5" s="145" t="s">
        <v>11</v>
      </c>
      <c r="G5" s="145" t="s">
        <v>12</v>
      </c>
      <c r="H5" s="145" t="s">
        <v>13</v>
      </c>
      <c r="I5" s="145" t="s">
        <v>14</v>
      </c>
      <c r="J5" s="145" t="s">
        <v>15</v>
      </c>
      <c r="K5" s="145" t="s">
        <v>16</v>
      </c>
      <c r="L5" s="145" t="s">
        <v>17</v>
      </c>
      <c r="M5" s="145" t="s">
        <v>18</v>
      </c>
      <c r="N5" s="145" t="s">
        <v>19</v>
      </c>
    </row>
    <row r="6" spans="1:14" x14ac:dyDescent="0.25">
      <c r="A6" s="17"/>
      <c r="B6" s="18" t="s">
        <v>356</v>
      </c>
      <c r="C6" s="19" t="s">
        <v>63</v>
      </c>
      <c r="D6" s="20">
        <v>42149</v>
      </c>
      <c r="E6" s="20">
        <v>42150</v>
      </c>
      <c r="F6" s="21">
        <v>53662</v>
      </c>
      <c r="G6" s="22">
        <v>26500</v>
      </c>
      <c r="H6" s="23"/>
      <c r="I6" s="22"/>
      <c r="J6" s="22"/>
      <c r="K6" s="22">
        <v>26500</v>
      </c>
      <c r="L6" s="22"/>
      <c r="M6" s="22"/>
      <c r="N6" s="24">
        <f t="shared" ref="N6:N24" si="0">G6+I6</f>
        <v>26500</v>
      </c>
    </row>
    <row r="7" spans="1:14" x14ac:dyDescent="0.25">
      <c r="A7" s="17"/>
      <c r="B7" s="18" t="s">
        <v>357</v>
      </c>
      <c r="C7" s="19" t="s">
        <v>358</v>
      </c>
      <c r="D7" s="20">
        <v>42148</v>
      </c>
      <c r="E7" s="20">
        <v>42149</v>
      </c>
      <c r="F7" s="21">
        <v>53663</v>
      </c>
      <c r="G7" s="22">
        <v>28090</v>
      </c>
      <c r="H7" s="23"/>
      <c r="I7" s="22"/>
      <c r="J7" s="22"/>
      <c r="K7" s="22">
        <v>28090</v>
      </c>
      <c r="L7" s="22"/>
      <c r="M7" s="22"/>
      <c r="N7" s="24">
        <f t="shared" si="0"/>
        <v>28090</v>
      </c>
    </row>
    <row r="8" spans="1:14" x14ac:dyDescent="0.25">
      <c r="A8" s="17"/>
      <c r="B8" s="25" t="s">
        <v>355</v>
      </c>
      <c r="C8" s="19" t="s">
        <v>359</v>
      </c>
      <c r="D8" s="20">
        <v>42147</v>
      </c>
      <c r="E8" s="20">
        <v>42149</v>
      </c>
      <c r="F8" s="21">
        <v>53664</v>
      </c>
      <c r="G8" s="22">
        <v>42135</v>
      </c>
      <c r="H8" s="23"/>
      <c r="I8" s="22"/>
      <c r="J8" s="22"/>
      <c r="K8" s="22"/>
      <c r="L8" s="22"/>
      <c r="M8" s="22">
        <v>42135</v>
      </c>
      <c r="N8" s="24">
        <f t="shared" si="0"/>
        <v>42135</v>
      </c>
    </row>
    <row r="9" spans="1:14" x14ac:dyDescent="0.25">
      <c r="A9" s="17"/>
      <c r="B9" s="25" t="s">
        <v>360</v>
      </c>
      <c r="C9" s="19" t="s">
        <v>273</v>
      </c>
      <c r="D9" s="20">
        <v>42146</v>
      </c>
      <c r="E9" s="20">
        <v>42149</v>
      </c>
      <c r="F9" s="29">
        <v>53665</v>
      </c>
      <c r="G9" s="22">
        <v>68847</v>
      </c>
      <c r="H9" s="23"/>
      <c r="I9" s="22"/>
      <c r="J9" s="22"/>
      <c r="K9" s="22">
        <v>68847</v>
      </c>
      <c r="L9" s="22"/>
      <c r="M9" s="22"/>
      <c r="N9" s="24">
        <f t="shared" si="0"/>
        <v>68847</v>
      </c>
    </row>
    <row r="10" spans="1:14" x14ac:dyDescent="0.25">
      <c r="A10" s="17"/>
      <c r="B10" s="30" t="s">
        <v>361</v>
      </c>
      <c r="C10" s="82" t="s">
        <v>273</v>
      </c>
      <c r="D10" s="20">
        <v>42146</v>
      </c>
      <c r="E10" s="20">
        <v>42149</v>
      </c>
      <c r="F10" s="29">
        <v>53666</v>
      </c>
      <c r="G10" s="22">
        <v>68847</v>
      </c>
      <c r="H10" s="23"/>
      <c r="I10" s="22"/>
      <c r="J10" s="22"/>
      <c r="K10" s="22">
        <v>68847</v>
      </c>
      <c r="L10" s="22"/>
      <c r="M10" s="22"/>
      <c r="N10" s="24">
        <f t="shared" si="0"/>
        <v>68847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234419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234419</v>
      </c>
      <c r="H26" s="41"/>
      <c r="I26" s="24">
        <f>SUM(I6:I25)</f>
        <v>0</v>
      </c>
      <c r="J26" s="24">
        <f>SUM(J6:J25)</f>
        <v>0</v>
      </c>
      <c r="K26" s="24">
        <f>SUM(K6:K25)</f>
        <v>192284</v>
      </c>
      <c r="L26" s="24">
        <f>SUM(L6:L25)</f>
        <v>0</v>
      </c>
      <c r="M26" s="24">
        <f>SUM(M6:M25)</f>
        <v>42135</v>
      </c>
      <c r="N26" s="24">
        <f>G26+I26</f>
        <v>234419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44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44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0</v>
      </c>
      <c r="D32" s="1"/>
      <c r="E32" s="1"/>
      <c r="F32" s="144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0</v>
      </c>
      <c r="D33" s="1"/>
      <c r="E33" s="1"/>
      <c r="F33" s="144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G30" sqref="G30:N3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9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58</v>
      </c>
      <c r="E3" s="161"/>
      <c r="F3" s="161"/>
      <c r="G3" s="161"/>
      <c r="H3" s="5"/>
      <c r="I3" s="1"/>
      <c r="J3" s="11"/>
      <c r="K3" s="12" t="s">
        <v>4</v>
      </c>
      <c r="L3" s="13">
        <v>42140</v>
      </c>
      <c r="M3" s="14"/>
      <c r="N3" s="108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08" t="s">
        <v>6</v>
      </c>
      <c r="B5" s="108" t="s">
        <v>7</v>
      </c>
      <c r="C5" s="108" t="s">
        <v>8</v>
      </c>
      <c r="D5" s="108" t="s">
        <v>9</v>
      </c>
      <c r="E5" s="108" t="s">
        <v>10</v>
      </c>
      <c r="F5" s="108" t="s">
        <v>11</v>
      </c>
      <c r="G5" s="108" t="s">
        <v>12</v>
      </c>
      <c r="H5" s="108" t="s">
        <v>13</v>
      </c>
      <c r="I5" s="108" t="s">
        <v>14</v>
      </c>
      <c r="J5" s="108" t="s">
        <v>15</v>
      </c>
      <c r="K5" s="108" t="s">
        <v>16</v>
      </c>
      <c r="L5" s="108" t="s">
        <v>17</v>
      </c>
      <c r="M5" s="108" t="s">
        <v>18</v>
      </c>
      <c r="N5" s="108" t="s">
        <v>19</v>
      </c>
    </row>
    <row r="6" spans="1:14" x14ac:dyDescent="0.25">
      <c r="A6" s="17"/>
      <c r="B6" s="18" t="s">
        <v>54</v>
      </c>
      <c r="C6" s="19" t="s">
        <v>55</v>
      </c>
      <c r="D6" s="20">
        <v>42139</v>
      </c>
      <c r="E6" s="20">
        <v>42140</v>
      </c>
      <c r="F6" s="21">
        <v>53567</v>
      </c>
      <c r="G6" s="22">
        <v>19000</v>
      </c>
      <c r="H6" s="23"/>
      <c r="I6" s="22"/>
      <c r="J6" s="22">
        <v>19000</v>
      </c>
      <c r="K6" s="22"/>
      <c r="L6" s="22"/>
      <c r="M6" s="22"/>
      <c r="N6" s="24">
        <f t="shared" ref="N6:N24" si="0">G6+I6</f>
        <v>19000</v>
      </c>
    </row>
    <row r="7" spans="1:14" x14ac:dyDescent="0.25">
      <c r="A7" s="17"/>
      <c r="B7" s="18" t="s">
        <v>247</v>
      </c>
      <c r="C7" s="19" t="s">
        <v>30</v>
      </c>
      <c r="D7" s="20">
        <v>42138</v>
      </c>
      <c r="E7" s="20">
        <v>42140</v>
      </c>
      <c r="F7" s="21">
        <v>53568</v>
      </c>
      <c r="G7" s="22">
        <v>38000</v>
      </c>
      <c r="H7" s="23"/>
      <c r="I7" s="22"/>
      <c r="J7" s="22">
        <v>38000</v>
      </c>
      <c r="K7" s="22"/>
      <c r="L7" s="22"/>
      <c r="M7" s="22"/>
      <c r="N7" s="24">
        <f t="shared" si="0"/>
        <v>38000</v>
      </c>
    </row>
    <row r="8" spans="1:14" x14ac:dyDescent="0.25">
      <c r="A8" s="17"/>
      <c r="B8" s="25" t="s">
        <v>248</v>
      </c>
      <c r="C8" s="19" t="s">
        <v>33</v>
      </c>
      <c r="D8" s="20">
        <v>42139</v>
      </c>
      <c r="E8" s="20">
        <v>42141</v>
      </c>
      <c r="F8" s="21">
        <v>53569</v>
      </c>
      <c r="G8" s="22">
        <v>94870</v>
      </c>
      <c r="H8" s="23"/>
      <c r="I8" s="22"/>
      <c r="J8" s="22">
        <v>47170</v>
      </c>
      <c r="K8" s="22"/>
      <c r="L8" s="22"/>
      <c r="M8" s="22">
        <v>47700</v>
      </c>
      <c r="N8" s="24">
        <f t="shared" si="0"/>
        <v>94870</v>
      </c>
    </row>
    <row r="9" spans="1:14" x14ac:dyDescent="0.25">
      <c r="A9" s="17"/>
      <c r="B9" s="25" t="s">
        <v>249</v>
      </c>
      <c r="C9" s="19" t="s">
        <v>33</v>
      </c>
      <c r="D9" s="20">
        <v>42140</v>
      </c>
      <c r="E9" s="20">
        <v>42141</v>
      </c>
      <c r="F9" s="29">
        <v>53570</v>
      </c>
      <c r="G9" s="22">
        <v>66250</v>
      </c>
      <c r="H9" s="23"/>
      <c r="I9" s="22"/>
      <c r="J9" s="22"/>
      <c r="K9" s="22">
        <v>18550</v>
      </c>
      <c r="L9" s="22"/>
      <c r="M9" s="22">
        <v>47700</v>
      </c>
      <c r="N9" s="24">
        <f t="shared" si="0"/>
        <v>66250</v>
      </c>
    </row>
    <row r="10" spans="1:14" x14ac:dyDescent="0.25">
      <c r="A10" s="17"/>
      <c r="B10" s="30" t="s">
        <v>61</v>
      </c>
      <c r="C10" s="82" t="s">
        <v>33</v>
      </c>
      <c r="D10" s="20">
        <v>42140</v>
      </c>
      <c r="E10" s="20">
        <v>42141</v>
      </c>
      <c r="F10" s="29">
        <v>53571</v>
      </c>
      <c r="G10" s="22">
        <v>90100</v>
      </c>
      <c r="H10" s="23"/>
      <c r="I10" s="22"/>
      <c r="J10" s="22">
        <v>45050</v>
      </c>
      <c r="K10" s="22"/>
      <c r="L10" s="22"/>
      <c r="M10" s="22">
        <v>45050</v>
      </c>
      <c r="N10" s="24">
        <f t="shared" si="0"/>
        <v>90100</v>
      </c>
    </row>
    <row r="11" spans="1:14" x14ac:dyDescent="0.25">
      <c r="A11" s="17"/>
      <c r="B11" s="18" t="s">
        <v>250</v>
      </c>
      <c r="C11" s="19" t="s">
        <v>57</v>
      </c>
      <c r="D11" s="20"/>
      <c r="E11" s="20"/>
      <c r="F11" s="29">
        <v>53572</v>
      </c>
      <c r="G11" s="22"/>
      <c r="H11" s="23"/>
      <c r="I11" s="22">
        <v>2400</v>
      </c>
      <c r="J11" s="22">
        <v>2400</v>
      </c>
      <c r="K11" s="22"/>
      <c r="L11" s="22"/>
      <c r="M11" s="22"/>
      <c r="N11" s="24">
        <f t="shared" si="0"/>
        <v>2400</v>
      </c>
    </row>
    <row r="12" spans="1:14" x14ac:dyDescent="0.25">
      <c r="A12" s="17"/>
      <c r="B12" s="18" t="s">
        <v>251</v>
      </c>
      <c r="C12" s="19" t="s">
        <v>33</v>
      </c>
      <c r="D12" s="20">
        <v>42140</v>
      </c>
      <c r="E12" s="20">
        <v>42141</v>
      </c>
      <c r="F12" s="29">
        <v>53573</v>
      </c>
      <c r="G12" s="22">
        <v>42400</v>
      </c>
      <c r="H12" s="23"/>
      <c r="I12" s="22"/>
      <c r="J12" s="22"/>
      <c r="K12" s="22">
        <v>42400</v>
      </c>
      <c r="L12" s="22"/>
      <c r="M12" s="22"/>
      <c r="N12" s="24">
        <f t="shared" si="0"/>
        <v>42400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353020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350620</v>
      </c>
      <c r="H26" s="41"/>
      <c r="I26" s="24">
        <f>SUM(I6:I25)</f>
        <v>2400</v>
      </c>
      <c r="J26" s="24">
        <f>SUM(J6:J25)</f>
        <v>151620</v>
      </c>
      <c r="K26" s="24">
        <f>SUM(K6:K25)</f>
        <v>60950</v>
      </c>
      <c r="L26" s="24">
        <f>SUM(L6:L25)</f>
        <v>0</v>
      </c>
      <c r="M26" s="24">
        <f>SUM(M6:M25)</f>
        <v>140450</v>
      </c>
      <c r="N26" s="24">
        <f>G26+I26</f>
        <v>353020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 t="s">
        <v>263</v>
      </c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 t="s">
        <v>264</v>
      </c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85</v>
      </c>
      <c r="D30" s="1"/>
      <c r="E30" s="1"/>
      <c r="F30" s="109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45050</v>
      </c>
      <c r="D31" s="1"/>
      <c r="E31" s="1"/>
      <c r="F31" s="109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106570</v>
      </c>
      <c r="D32" s="1"/>
      <c r="E32" s="1"/>
      <c r="F32" s="109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151620</v>
      </c>
      <c r="D33" s="1"/>
      <c r="E33" s="1"/>
      <c r="F33" s="109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G33" sqref="A1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6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45</v>
      </c>
      <c r="E3" s="161"/>
      <c r="F3" s="161"/>
      <c r="G3" s="161"/>
      <c r="H3" s="5"/>
      <c r="I3" s="1"/>
      <c r="J3" s="11"/>
      <c r="K3" s="12" t="s">
        <v>4</v>
      </c>
      <c r="L3" s="13">
        <v>42139</v>
      </c>
      <c r="M3" s="14"/>
      <c r="N3" s="107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07" t="s">
        <v>6</v>
      </c>
      <c r="B5" s="107" t="s">
        <v>7</v>
      </c>
      <c r="C5" s="107" t="s">
        <v>8</v>
      </c>
      <c r="D5" s="107" t="s">
        <v>9</v>
      </c>
      <c r="E5" s="107" t="s">
        <v>10</v>
      </c>
      <c r="F5" s="107" t="s">
        <v>11</v>
      </c>
      <c r="G5" s="107" t="s">
        <v>12</v>
      </c>
      <c r="H5" s="107" t="s">
        <v>13</v>
      </c>
      <c r="I5" s="107" t="s">
        <v>14</v>
      </c>
      <c r="J5" s="107" t="s">
        <v>15</v>
      </c>
      <c r="K5" s="107" t="s">
        <v>16</v>
      </c>
      <c r="L5" s="107" t="s">
        <v>17</v>
      </c>
      <c r="M5" s="107" t="s">
        <v>18</v>
      </c>
      <c r="N5" s="107" t="s">
        <v>19</v>
      </c>
    </row>
    <row r="6" spans="1:14" x14ac:dyDescent="0.25">
      <c r="A6" s="17"/>
      <c r="B6" s="18" t="s">
        <v>244</v>
      </c>
      <c r="C6" s="19" t="s">
        <v>243</v>
      </c>
      <c r="D6" s="20">
        <v>42139</v>
      </c>
      <c r="E6" s="20">
        <v>42140</v>
      </c>
      <c r="F6" s="21">
        <v>53561</v>
      </c>
      <c r="G6" s="22">
        <v>32330</v>
      </c>
      <c r="H6" s="23"/>
      <c r="I6" s="22"/>
      <c r="J6" s="22"/>
      <c r="K6" s="22">
        <v>32330</v>
      </c>
      <c r="L6" s="22"/>
      <c r="M6" s="22"/>
      <c r="N6" s="24">
        <f t="shared" ref="N6:N24" si="0">G6+I6</f>
        <v>32330</v>
      </c>
    </row>
    <row r="7" spans="1:14" x14ac:dyDescent="0.25">
      <c r="A7" s="17"/>
      <c r="B7" s="18" t="s">
        <v>244</v>
      </c>
      <c r="C7" s="19" t="s">
        <v>243</v>
      </c>
      <c r="D7" s="20"/>
      <c r="E7" s="20"/>
      <c r="F7" s="21">
        <v>53562</v>
      </c>
      <c r="G7" s="22"/>
      <c r="H7" s="23" t="s">
        <v>245</v>
      </c>
      <c r="I7" s="22">
        <v>19080</v>
      </c>
      <c r="J7" s="22"/>
      <c r="K7" s="22">
        <v>19080</v>
      </c>
      <c r="L7" s="22"/>
      <c r="M7" s="22"/>
      <c r="N7" s="24">
        <f t="shared" si="0"/>
        <v>19080</v>
      </c>
    </row>
    <row r="8" spans="1:14" x14ac:dyDescent="0.25">
      <c r="A8" s="17"/>
      <c r="B8" s="25" t="s">
        <v>155</v>
      </c>
      <c r="C8" s="19" t="s">
        <v>102</v>
      </c>
      <c r="D8" s="20">
        <v>42139</v>
      </c>
      <c r="E8" s="20">
        <v>42140</v>
      </c>
      <c r="F8" s="21">
        <v>53563</v>
      </c>
      <c r="G8" s="22">
        <v>30100</v>
      </c>
      <c r="H8" s="23"/>
      <c r="I8" s="22"/>
      <c r="J8" s="22"/>
      <c r="K8" s="22">
        <v>30100</v>
      </c>
      <c r="L8" s="22"/>
      <c r="M8" s="22"/>
      <c r="N8" s="24">
        <f t="shared" si="0"/>
        <v>30100</v>
      </c>
    </row>
    <row r="9" spans="1:14" x14ac:dyDescent="0.25">
      <c r="A9" s="17"/>
      <c r="B9" s="25" t="s">
        <v>86</v>
      </c>
      <c r="C9" s="19" t="s">
        <v>33</v>
      </c>
      <c r="D9" s="20">
        <v>42139</v>
      </c>
      <c r="E9" s="20">
        <v>42140</v>
      </c>
      <c r="F9" s="29">
        <v>53564</v>
      </c>
      <c r="G9" s="22">
        <v>32860</v>
      </c>
      <c r="H9" s="23"/>
      <c r="I9" s="22"/>
      <c r="J9" s="22"/>
      <c r="K9" s="22">
        <v>32860</v>
      </c>
      <c r="L9" s="22"/>
      <c r="M9" s="22"/>
      <c r="N9" s="24">
        <f t="shared" si="0"/>
        <v>32860</v>
      </c>
    </row>
    <row r="10" spans="1:14" x14ac:dyDescent="0.25">
      <c r="A10" s="17"/>
      <c r="B10" s="30" t="s">
        <v>56</v>
      </c>
      <c r="C10" s="82" t="s">
        <v>33</v>
      </c>
      <c r="D10" s="20"/>
      <c r="E10" s="20"/>
      <c r="F10" s="29">
        <v>53565</v>
      </c>
      <c r="G10" s="22"/>
      <c r="H10" s="23" t="s">
        <v>57</v>
      </c>
      <c r="I10" s="22">
        <v>1000</v>
      </c>
      <c r="J10" s="22">
        <v>1000</v>
      </c>
      <c r="K10" s="22"/>
      <c r="L10" s="22"/>
      <c r="M10" s="22"/>
      <c r="N10" s="24">
        <f t="shared" si="0"/>
        <v>1000</v>
      </c>
    </row>
    <row r="11" spans="1:14" x14ac:dyDescent="0.25">
      <c r="A11" s="17"/>
      <c r="B11" s="18" t="s">
        <v>246</v>
      </c>
      <c r="C11" s="19" t="s">
        <v>33</v>
      </c>
      <c r="D11" s="20">
        <v>42139</v>
      </c>
      <c r="E11" s="20">
        <v>42140</v>
      </c>
      <c r="F11" s="29">
        <v>53566</v>
      </c>
      <c r="G11" s="22">
        <v>42400</v>
      </c>
      <c r="H11" s="23"/>
      <c r="I11" s="22"/>
      <c r="J11" s="22"/>
      <c r="K11" s="22">
        <v>21200</v>
      </c>
      <c r="L11" s="22"/>
      <c r="M11" s="22">
        <v>21200</v>
      </c>
      <c r="N11" s="24">
        <f t="shared" si="0"/>
        <v>42400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157770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137690</v>
      </c>
      <c r="H26" s="41"/>
      <c r="I26" s="24">
        <f>SUM(I6:I25)</f>
        <v>20080</v>
      </c>
      <c r="J26" s="24">
        <f>SUM(J6:J25)</f>
        <v>1000</v>
      </c>
      <c r="K26" s="24">
        <f>SUM(K6:K25)</f>
        <v>135570</v>
      </c>
      <c r="L26" s="24">
        <f>SUM(L6:L25)</f>
        <v>0</v>
      </c>
      <c r="M26" s="24">
        <f>SUM(M6:M25)</f>
        <v>21200</v>
      </c>
      <c r="N26" s="24">
        <f>G26+I26</f>
        <v>157770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06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06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1000</v>
      </c>
      <c r="D32" s="1"/>
      <c r="E32" s="1"/>
      <c r="F32" s="106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1000</v>
      </c>
      <c r="D33" s="1"/>
      <c r="E33" s="1"/>
      <c r="F33" s="106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23" sqref="B2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4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237</v>
      </c>
      <c r="E3" s="161"/>
      <c r="F3" s="161"/>
      <c r="G3" s="161"/>
      <c r="H3" s="5"/>
      <c r="I3" s="1"/>
      <c r="J3" s="11"/>
      <c r="K3" s="12" t="s">
        <v>4</v>
      </c>
      <c r="L3" s="13">
        <v>42139</v>
      </c>
      <c r="M3" s="14"/>
      <c r="N3" s="105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05" t="s">
        <v>6</v>
      </c>
      <c r="B5" s="105" t="s">
        <v>7</v>
      </c>
      <c r="C5" s="105" t="s">
        <v>8</v>
      </c>
      <c r="D5" s="105" t="s">
        <v>9</v>
      </c>
      <c r="E5" s="105" t="s">
        <v>10</v>
      </c>
      <c r="F5" s="105" t="s">
        <v>11</v>
      </c>
      <c r="G5" s="105" t="s">
        <v>12</v>
      </c>
      <c r="H5" s="105" t="s">
        <v>13</v>
      </c>
      <c r="I5" s="105" t="s">
        <v>14</v>
      </c>
      <c r="J5" s="105" t="s">
        <v>15</v>
      </c>
      <c r="K5" s="105" t="s">
        <v>16</v>
      </c>
      <c r="L5" s="105" t="s">
        <v>17</v>
      </c>
      <c r="M5" s="105" t="s">
        <v>18</v>
      </c>
      <c r="N5" s="105" t="s">
        <v>19</v>
      </c>
    </row>
    <row r="6" spans="1:14" x14ac:dyDescent="0.25">
      <c r="A6" s="17"/>
      <c r="B6" s="18" t="s">
        <v>238</v>
      </c>
      <c r="C6" s="19" t="s">
        <v>137</v>
      </c>
      <c r="D6" s="20">
        <v>42135</v>
      </c>
      <c r="E6" s="20">
        <v>42139</v>
      </c>
      <c r="F6" s="21">
        <v>53556</v>
      </c>
      <c r="G6" s="22">
        <v>96000</v>
      </c>
      <c r="H6" s="23"/>
      <c r="I6" s="22"/>
      <c r="J6" s="22"/>
      <c r="K6" s="22">
        <v>96000</v>
      </c>
      <c r="L6" s="22"/>
      <c r="M6" s="22"/>
      <c r="N6" s="24">
        <f t="shared" ref="N6:N24" si="0">G6+I6</f>
        <v>96000</v>
      </c>
    </row>
    <row r="7" spans="1:14" x14ac:dyDescent="0.25">
      <c r="A7" s="17"/>
      <c r="B7" s="99" t="s">
        <v>239</v>
      </c>
      <c r="C7" s="20" t="s">
        <v>240</v>
      </c>
      <c r="D7" s="20">
        <v>42137</v>
      </c>
      <c r="E7" s="20">
        <v>42139</v>
      </c>
      <c r="F7" s="21">
        <v>53557</v>
      </c>
      <c r="G7" s="22">
        <v>32000</v>
      </c>
      <c r="H7" s="23"/>
      <c r="I7" s="22"/>
      <c r="J7" s="22">
        <v>32000</v>
      </c>
      <c r="K7" s="22"/>
      <c r="L7" s="22"/>
      <c r="M7" s="22"/>
      <c r="N7" s="24">
        <f t="shared" si="0"/>
        <v>32000</v>
      </c>
    </row>
    <row r="8" spans="1:14" x14ac:dyDescent="0.25">
      <c r="A8" s="17"/>
      <c r="B8" s="25" t="s">
        <v>210</v>
      </c>
      <c r="C8" s="19" t="s">
        <v>50</v>
      </c>
      <c r="D8" s="20">
        <v>42137</v>
      </c>
      <c r="E8" s="20">
        <v>42139</v>
      </c>
      <c r="F8" s="21">
        <v>53558</v>
      </c>
      <c r="G8" s="22">
        <v>70914</v>
      </c>
      <c r="H8" s="23"/>
      <c r="I8" s="22"/>
      <c r="J8" s="22"/>
      <c r="K8" s="22">
        <v>70914</v>
      </c>
      <c r="L8" s="22"/>
      <c r="M8" s="22"/>
      <c r="N8" s="24">
        <f t="shared" si="0"/>
        <v>70914</v>
      </c>
    </row>
    <row r="9" spans="1:14" x14ac:dyDescent="0.25">
      <c r="A9" s="17"/>
      <c r="B9" s="25" t="s">
        <v>241</v>
      </c>
      <c r="C9" s="19" t="s">
        <v>30</v>
      </c>
      <c r="D9" s="20">
        <v>42139</v>
      </c>
      <c r="E9" s="20">
        <v>42140</v>
      </c>
      <c r="F9" s="29">
        <v>53559</v>
      </c>
      <c r="G9" s="22">
        <v>22000</v>
      </c>
      <c r="H9" s="23"/>
      <c r="I9" s="22"/>
      <c r="J9" s="22">
        <v>22000</v>
      </c>
      <c r="K9" s="22"/>
      <c r="L9" s="22"/>
      <c r="M9" s="22"/>
      <c r="N9" s="24">
        <f t="shared" si="0"/>
        <v>22000</v>
      </c>
    </row>
    <row r="10" spans="1:14" x14ac:dyDescent="0.25">
      <c r="A10" s="17"/>
      <c r="B10" s="30" t="s">
        <v>242</v>
      </c>
      <c r="C10" s="82" t="s">
        <v>33</v>
      </c>
      <c r="D10" s="20">
        <v>42139</v>
      </c>
      <c r="E10" s="20">
        <v>42140</v>
      </c>
      <c r="F10" s="29">
        <v>53560</v>
      </c>
      <c r="G10" s="22">
        <v>28090</v>
      </c>
      <c r="H10" s="23"/>
      <c r="I10" s="22"/>
      <c r="J10" s="22"/>
      <c r="K10" s="22">
        <v>28090</v>
      </c>
      <c r="L10" s="22"/>
      <c r="M10" s="22"/>
      <c r="N10" s="24">
        <f t="shared" si="0"/>
        <v>28090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249004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249004</v>
      </c>
      <c r="H26" s="41"/>
      <c r="I26" s="24">
        <f>SUM(I6:I25)</f>
        <v>0</v>
      </c>
      <c r="J26" s="24">
        <f>SUM(J6:J25)</f>
        <v>54000</v>
      </c>
      <c r="K26" s="24">
        <f>SUM(K6:K25)</f>
        <v>195004</v>
      </c>
      <c r="L26" s="24">
        <f>SUM(L6:L25)</f>
        <v>0</v>
      </c>
      <c r="M26" s="24">
        <f>SUM(M6:M25)</f>
        <v>0</v>
      </c>
      <c r="N26" s="24">
        <f>G26+I26</f>
        <v>249004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04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04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54000</v>
      </c>
      <c r="D32" s="1"/>
      <c r="E32" s="1"/>
      <c r="F32" s="104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54000</v>
      </c>
      <c r="D33" s="1"/>
      <c r="E33" s="1"/>
      <c r="F33" s="104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9" workbookViewId="0">
      <selection activeCell="E42" sqref="E4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3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223</v>
      </c>
      <c r="E3" s="161"/>
      <c r="F3" s="161"/>
      <c r="G3" s="161"/>
      <c r="H3" s="5"/>
      <c r="I3" s="1"/>
      <c r="J3" s="11"/>
      <c r="K3" s="12" t="s">
        <v>4</v>
      </c>
      <c r="L3" s="13">
        <v>42138</v>
      </c>
      <c r="M3" s="14"/>
      <c r="N3" s="102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02" t="s">
        <v>6</v>
      </c>
      <c r="B5" s="102" t="s">
        <v>7</v>
      </c>
      <c r="C5" s="102" t="s">
        <v>8</v>
      </c>
      <c r="D5" s="102" t="s">
        <v>9</v>
      </c>
      <c r="E5" s="102" t="s">
        <v>10</v>
      </c>
      <c r="F5" s="102" t="s">
        <v>11</v>
      </c>
      <c r="G5" s="102" t="s">
        <v>12</v>
      </c>
      <c r="H5" s="102" t="s">
        <v>13</v>
      </c>
      <c r="I5" s="102" t="s">
        <v>14</v>
      </c>
      <c r="J5" s="102" t="s">
        <v>15</v>
      </c>
      <c r="K5" s="102" t="s">
        <v>16</v>
      </c>
      <c r="L5" s="102" t="s">
        <v>17</v>
      </c>
      <c r="M5" s="102" t="s">
        <v>18</v>
      </c>
      <c r="N5" s="102" t="s">
        <v>19</v>
      </c>
    </row>
    <row r="6" spans="1:14" x14ac:dyDescent="0.25">
      <c r="A6" s="17"/>
      <c r="B6" s="18" t="s">
        <v>224</v>
      </c>
      <c r="C6" s="19" t="s">
        <v>225</v>
      </c>
      <c r="D6" s="20">
        <v>42135</v>
      </c>
      <c r="E6" s="20">
        <v>42139</v>
      </c>
      <c r="F6" s="21">
        <v>53545</v>
      </c>
      <c r="G6" s="22">
        <v>88000</v>
      </c>
      <c r="H6" s="23"/>
      <c r="I6" s="22"/>
      <c r="J6" s="22"/>
      <c r="K6" s="22">
        <v>88000</v>
      </c>
      <c r="L6" s="22"/>
      <c r="M6" s="22"/>
      <c r="N6" s="24">
        <f t="shared" ref="N6:N24" si="0">G6+I6</f>
        <v>88000</v>
      </c>
    </row>
    <row r="7" spans="1:14" x14ac:dyDescent="0.25">
      <c r="A7" s="17"/>
      <c r="B7" s="99" t="s">
        <v>226</v>
      </c>
      <c r="C7" s="20" t="s">
        <v>225</v>
      </c>
      <c r="D7" s="20">
        <v>42135</v>
      </c>
      <c r="E7" s="20">
        <v>42139</v>
      </c>
      <c r="F7" s="21">
        <v>53546</v>
      </c>
      <c r="G7" s="22">
        <v>88000</v>
      </c>
      <c r="H7" s="23"/>
      <c r="I7" s="22"/>
      <c r="J7" s="22"/>
      <c r="K7" s="22">
        <v>88000</v>
      </c>
      <c r="L7" s="22"/>
      <c r="M7" s="22"/>
      <c r="N7" s="24">
        <f t="shared" si="0"/>
        <v>88000</v>
      </c>
    </row>
    <row r="8" spans="1:14" x14ac:dyDescent="0.25">
      <c r="A8" s="17"/>
      <c r="B8" s="25" t="s">
        <v>227</v>
      </c>
      <c r="C8" s="19" t="s">
        <v>225</v>
      </c>
      <c r="D8" s="20">
        <v>42135</v>
      </c>
      <c r="E8" s="20">
        <v>42139</v>
      </c>
      <c r="F8" s="21">
        <v>53547</v>
      </c>
      <c r="G8" s="22">
        <v>88000</v>
      </c>
      <c r="H8" s="23"/>
      <c r="I8" s="22"/>
      <c r="J8" s="22"/>
      <c r="K8" s="22">
        <v>88000</v>
      </c>
      <c r="L8" s="22"/>
      <c r="M8" s="22"/>
      <c r="N8" s="24">
        <f t="shared" si="0"/>
        <v>88000</v>
      </c>
    </row>
    <row r="9" spans="1:14" x14ac:dyDescent="0.25">
      <c r="A9" s="17"/>
      <c r="B9" s="25" t="s">
        <v>228</v>
      </c>
      <c r="C9" s="19" t="s">
        <v>225</v>
      </c>
      <c r="D9" s="20">
        <v>42135</v>
      </c>
      <c r="E9" s="20">
        <v>42139</v>
      </c>
      <c r="F9" s="29">
        <v>53548</v>
      </c>
      <c r="G9" s="22">
        <v>88000</v>
      </c>
      <c r="H9" s="23"/>
      <c r="I9" s="22"/>
      <c r="J9" s="22"/>
      <c r="K9" s="22">
        <v>88000</v>
      </c>
      <c r="L9" s="22"/>
      <c r="M9" s="22"/>
      <c r="N9" s="24">
        <f t="shared" si="0"/>
        <v>88000</v>
      </c>
    </row>
    <row r="10" spans="1:14" x14ac:dyDescent="0.25">
      <c r="A10" s="17"/>
      <c r="B10" s="30" t="s">
        <v>229</v>
      </c>
      <c r="C10" s="82" t="s">
        <v>33</v>
      </c>
      <c r="D10" s="20">
        <v>42138</v>
      </c>
      <c r="E10" s="20">
        <v>42139</v>
      </c>
      <c r="F10" s="29">
        <v>53549</v>
      </c>
      <c r="G10" s="22">
        <v>42400</v>
      </c>
      <c r="H10" s="23"/>
      <c r="I10" s="22"/>
      <c r="J10" s="22"/>
      <c r="K10" s="22">
        <v>21200</v>
      </c>
      <c r="L10" s="22"/>
      <c r="M10" s="22">
        <v>21200</v>
      </c>
      <c r="N10" s="24">
        <f t="shared" si="0"/>
        <v>42400</v>
      </c>
    </row>
    <row r="11" spans="1:14" x14ac:dyDescent="0.25">
      <c r="A11" s="17"/>
      <c r="B11" s="18" t="s">
        <v>210</v>
      </c>
      <c r="C11" s="19" t="s">
        <v>63</v>
      </c>
      <c r="D11" s="20">
        <v>42139</v>
      </c>
      <c r="E11" s="20">
        <v>42140</v>
      </c>
      <c r="F11" s="29">
        <v>53551</v>
      </c>
      <c r="G11" s="22">
        <v>43407</v>
      </c>
      <c r="H11" s="23"/>
      <c r="I11" s="22"/>
      <c r="J11" s="22"/>
      <c r="K11" s="22">
        <v>43407</v>
      </c>
      <c r="L11" s="22"/>
      <c r="M11" s="22"/>
      <c r="N11" s="24">
        <f t="shared" si="0"/>
        <v>43407</v>
      </c>
    </row>
    <row r="12" spans="1:14" x14ac:dyDescent="0.25">
      <c r="A12" s="17"/>
      <c r="B12" s="18" t="s">
        <v>231</v>
      </c>
      <c r="C12" s="19" t="s">
        <v>232</v>
      </c>
      <c r="D12" s="20">
        <v>42138</v>
      </c>
      <c r="E12" s="20">
        <v>42139</v>
      </c>
      <c r="F12" s="29">
        <v>53552</v>
      </c>
      <c r="G12" s="22">
        <v>19000</v>
      </c>
      <c r="H12" s="23"/>
      <c r="I12" s="22"/>
      <c r="J12" s="22">
        <v>19000</v>
      </c>
      <c r="K12" s="22"/>
      <c r="L12" s="22"/>
      <c r="M12" s="22"/>
      <c r="N12" s="24">
        <f t="shared" si="0"/>
        <v>19000</v>
      </c>
    </row>
    <row r="13" spans="1:14" x14ac:dyDescent="0.25">
      <c r="A13" s="17"/>
      <c r="B13" s="18" t="s">
        <v>233</v>
      </c>
      <c r="C13" s="19" t="s">
        <v>234</v>
      </c>
      <c r="D13" s="20">
        <v>42138</v>
      </c>
      <c r="E13" s="20">
        <v>42139</v>
      </c>
      <c r="F13" s="29">
        <v>53553</v>
      </c>
      <c r="G13" s="22">
        <v>22000</v>
      </c>
      <c r="H13" s="23"/>
      <c r="I13" s="22"/>
      <c r="J13" s="22">
        <v>22000</v>
      </c>
      <c r="K13" s="22"/>
      <c r="L13" s="22"/>
      <c r="M13" s="22"/>
      <c r="N13" s="24">
        <f t="shared" si="0"/>
        <v>22000</v>
      </c>
    </row>
    <row r="14" spans="1:14" x14ac:dyDescent="0.25">
      <c r="A14" s="17"/>
      <c r="B14" s="18" t="s">
        <v>233</v>
      </c>
      <c r="C14" s="19" t="s">
        <v>234</v>
      </c>
      <c r="D14" s="20">
        <v>42138</v>
      </c>
      <c r="E14" s="20">
        <v>42139</v>
      </c>
      <c r="F14" s="29">
        <v>53554</v>
      </c>
      <c r="G14" s="22">
        <v>22000</v>
      </c>
      <c r="H14" s="23"/>
      <c r="I14" s="22"/>
      <c r="J14" s="22">
        <v>22000</v>
      </c>
      <c r="K14" s="22"/>
      <c r="L14" s="22"/>
      <c r="M14" s="22"/>
      <c r="N14" s="24">
        <f t="shared" si="0"/>
        <v>22000</v>
      </c>
    </row>
    <row r="15" spans="1:14" x14ac:dyDescent="0.25">
      <c r="A15" s="31"/>
      <c r="B15" s="18" t="s">
        <v>235</v>
      </c>
      <c r="C15" s="19" t="s">
        <v>236</v>
      </c>
      <c r="D15" s="20">
        <v>42138</v>
      </c>
      <c r="E15" s="20">
        <v>42139</v>
      </c>
      <c r="F15" s="29">
        <v>53556</v>
      </c>
      <c r="G15" s="22">
        <v>76000</v>
      </c>
      <c r="H15" s="23"/>
      <c r="I15" s="22"/>
      <c r="J15" s="22"/>
      <c r="K15" s="22">
        <v>76000</v>
      </c>
      <c r="L15" s="22"/>
      <c r="M15" s="22"/>
      <c r="N15" s="24">
        <f t="shared" si="0"/>
        <v>76000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576807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576807</v>
      </c>
      <c r="H26" s="41"/>
      <c r="I26" s="24">
        <f>SUM(I6:I25)</f>
        <v>0</v>
      </c>
      <c r="J26" s="24">
        <f>SUM(J6:J25)</f>
        <v>63000</v>
      </c>
      <c r="K26" s="24">
        <f>SUM(K6:K25)</f>
        <v>492607</v>
      </c>
      <c r="L26" s="24">
        <f>SUM(L6:L25)</f>
        <v>0</v>
      </c>
      <c r="M26" s="24">
        <f>SUM(M6:M25)</f>
        <v>21200</v>
      </c>
      <c r="N26" s="24">
        <f>G26+I26</f>
        <v>576807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 t="s">
        <v>230</v>
      </c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03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03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63000</v>
      </c>
      <c r="D32" s="1"/>
      <c r="E32" s="1"/>
      <c r="F32" s="103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63000</v>
      </c>
      <c r="D33" s="1"/>
      <c r="E33" s="1"/>
      <c r="F33" s="103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I15" sqref="I1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0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88</v>
      </c>
      <c r="E3" s="161"/>
      <c r="F3" s="161"/>
      <c r="G3" s="161"/>
      <c r="H3" s="5"/>
      <c r="I3" s="1"/>
      <c r="J3" s="11"/>
      <c r="K3" s="12" t="s">
        <v>4</v>
      </c>
      <c r="L3" s="13">
        <v>42138</v>
      </c>
      <c r="M3" s="14"/>
      <c r="N3" s="101" t="s">
        <v>89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01" t="s">
        <v>6</v>
      </c>
      <c r="B5" s="101" t="s">
        <v>7</v>
      </c>
      <c r="C5" s="101" t="s">
        <v>8</v>
      </c>
      <c r="D5" s="101" t="s">
        <v>9</v>
      </c>
      <c r="E5" s="101" t="s">
        <v>10</v>
      </c>
      <c r="F5" s="101" t="s">
        <v>11</v>
      </c>
      <c r="G5" s="101" t="s">
        <v>12</v>
      </c>
      <c r="H5" s="101" t="s">
        <v>13</v>
      </c>
      <c r="I5" s="101" t="s">
        <v>14</v>
      </c>
      <c r="J5" s="101" t="s">
        <v>15</v>
      </c>
      <c r="K5" s="101" t="s">
        <v>16</v>
      </c>
      <c r="L5" s="101" t="s">
        <v>17</v>
      </c>
      <c r="M5" s="101" t="s">
        <v>18</v>
      </c>
      <c r="N5" s="101" t="s">
        <v>19</v>
      </c>
    </row>
    <row r="6" spans="1:14" x14ac:dyDescent="0.25">
      <c r="A6" s="17"/>
      <c r="B6" s="18" t="s">
        <v>215</v>
      </c>
      <c r="C6" s="19" t="s">
        <v>216</v>
      </c>
      <c r="D6" s="20">
        <v>42136</v>
      </c>
      <c r="E6" s="20">
        <v>42138</v>
      </c>
      <c r="F6" s="21">
        <v>53539</v>
      </c>
      <c r="G6" s="22">
        <v>44000</v>
      </c>
      <c r="H6" s="23"/>
      <c r="I6" s="22"/>
      <c r="J6" s="22">
        <v>44000</v>
      </c>
      <c r="K6" s="22"/>
      <c r="L6" s="22"/>
      <c r="M6" s="22"/>
      <c r="N6" s="24">
        <f t="shared" ref="N6:N24" si="0">G6+I6</f>
        <v>44000</v>
      </c>
    </row>
    <row r="7" spans="1:14" x14ac:dyDescent="0.25">
      <c r="A7" s="17"/>
      <c r="B7" s="99" t="s">
        <v>217</v>
      </c>
      <c r="C7" s="20" t="s">
        <v>218</v>
      </c>
      <c r="D7" s="20">
        <v>42136</v>
      </c>
      <c r="E7" s="20">
        <v>42139</v>
      </c>
      <c r="F7" s="21">
        <v>53540</v>
      </c>
      <c r="G7" s="22">
        <v>63250.2</v>
      </c>
      <c r="H7" s="23"/>
      <c r="I7" s="22"/>
      <c r="J7" s="22"/>
      <c r="K7" s="22">
        <v>63250.2</v>
      </c>
      <c r="L7" s="22"/>
      <c r="M7" s="22"/>
      <c r="N7" s="24">
        <f t="shared" si="0"/>
        <v>63250.2</v>
      </c>
    </row>
    <row r="8" spans="1:14" x14ac:dyDescent="0.25">
      <c r="A8" s="17"/>
      <c r="B8" s="25" t="s">
        <v>219</v>
      </c>
      <c r="C8" s="19" t="s">
        <v>220</v>
      </c>
      <c r="D8" s="20">
        <v>42135</v>
      </c>
      <c r="E8" s="20">
        <v>42138</v>
      </c>
      <c r="F8" s="21">
        <v>53541</v>
      </c>
      <c r="G8" s="22">
        <v>72000</v>
      </c>
      <c r="H8" s="23"/>
      <c r="I8" s="22"/>
      <c r="J8" s="22"/>
      <c r="K8" s="22">
        <v>72000</v>
      </c>
      <c r="L8" s="22"/>
      <c r="M8" s="22"/>
      <c r="N8" s="24">
        <f t="shared" si="0"/>
        <v>72000</v>
      </c>
    </row>
    <row r="9" spans="1:14" x14ac:dyDescent="0.25">
      <c r="A9" s="17"/>
      <c r="B9" s="25" t="s">
        <v>219</v>
      </c>
      <c r="C9" s="19" t="s">
        <v>220</v>
      </c>
      <c r="D9" s="20">
        <v>42135</v>
      </c>
      <c r="E9" s="20">
        <v>42138</v>
      </c>
      <c r="F9" s="29">
        <v>53542</v>
      </c>
      <c r="G9" s="22">
        <v>72000</v>
      </c>
      <c r="H9" s="23"/>
      <c r="I9" s="22"/>
      <c r="J9" s="22"/>
      <c r="K9" s="22">
        <v>72000</v>
      </c>
      <c r="L9" s="22"/>
      <c r="M9" s="22"/>
      <c r="N9" s="24">
        <f t="shared" si="0"/>
        <v>72000</v>
      </c>
    </row>
    <row r="10" spans="1:14" x14ac:dyDescent="0.25">
      <c r="A10" s="17"/>
      <c r="B10" s="30" t="s">
        <v>221</v>
      </c>
      <c r="C10" s="82" t="s">
        <v>220</v>
      </c>
      <c r="D10" s="20">
        <v>42135</v>
      </c>
      <c r="E10" s="20">
        <v>42138</v>
      </c>
      <c r="F10" s="29">
        <v>53543</v>
      </c>
      <c r="G10" s="22">
        <v>72000</v>
      </c>
      <c r="H10" s="23"/>
      <c r="I10" s="22"/>
      <c r="J10" s="22"/>
      <c r="K10" s="22">
        <v>72000</v>
      </c>
      <c r="L10" s="22"/>
      <c r="M10" s="22"/>
      <c r="N10" s="24">
        <f t="shared" si="0"/>
        <v>72000</v>
      </c>
    </row>
    <row r="11" spans="1:14" x14ac:dyDescent="0.25">
      <c r="A11" s="17"/>
      <c r="B11" s="18" t="s">
        <v>222</v>
      </c>
      <c r="C11" s="19" t="s">
        <v>220</v>
      </c>
      <c r="D11" s="20">
        <v>42135</v>
      </c>
      <c r="E11" s="20">
        <v>42138</v>
      </c>
      <c r="F11" s="29">
        <v>53544</v>
      </c>
      <c r="G11" s="22">
        <v>72000</v>
      </c>
      <c r="H11" s="23"/>
      <c r="I11" s="22"/>
      <c r="J11" s="22"/>
      <c r="K11" s="22">
        <v>72000</v>
      </c>
      <c r="L11" s="22"/>
      <c r="M11" s="22"/>
      <c r="N11" s="24">
        <f t="shared" si="0"/>
        <v>72000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395250.2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395250.2</v>
      </c>
      <c r="H26" s="41"/>
      <c r="I26" s="24">
        <f>SUM(I6:I25)</f>
        <v>0</v>
      </c>
      <c r="J26" s="24">
        <f>SUM(J6:J25)</f>
        <v>44000</v>
      </c>
      <c r="K26" s="24">
        <f>SUM(K6:K25)</f>
        <v>351250.2</v>
      </c>
      <c r="L26" s="24">
        <f>SUM(L6:L25)</f>
        <v>0</v>
      </c>
      <c r="M26" s="24">
        <f>SUM(M6:M25)</f>
        <v>0</v>
      </c>
      <c r="N26" s="24">
        <f>G26+I26</f>
        <v>395250.2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00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00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44000</v>
      </c>
      <c r="D32" s="1"/>
      <c r="E32" s="1"/>
      <c r="F32" s="100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44000</v>
      </c>
      <c r="D33" s="1"/>
      <c r="E33" s="1"/>
      <c r="F33" s="100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sqref="A1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8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152</v>
      </c>
      <c r="E3" s="161"/>
      <c r="F3" s="161"/>
      <c r="G3" s="161"/>
      <c r="H3" s="5"/>
      <c r="I3" s="1"/>
      <c r="J3" s="11"/>
      <c r="K3" s="12" t="s">
        <v>4</v>
      </c>
      <c r="L3" s="13">
        <v>42137</v>
      </c>
      <c r="M3" s="14"/>
      <c r="N3" s="97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97" t="s">
        <v>6</v>
      </c>
      <c r="B5" s="97" t="s">
        <v>7</v>
      </c>
      <c r="C5" s="97" t="s">
        <v>8</v>
      </c>
      <c r="D5" s="97" t="s">
        <v>9</v>
      </c>
      <c r="E5" s="97" t="s">
        <v>10</v>
      </c>
      <c r="F5" s="97" t="s">
        <v>11</v>
      </c>
      <c r="G5" s="97" t="s">
        <v>12</v>
      </c>
      <c r="H5" s="97" t="s">
        <v>13</v>
      </c>
      <c r="I5" s="97" t="s">
        <v>14</v>
      </c>
      <c r="J5" s="97" t="s">
        <v>15</v>
      </c>
      <c r="K5" s="97" t="s">
        <v>16</v>
      </c>
      <c r="L5" s="97" t="s">
        <v>17</v>
      </c>
      <c r="M5" s="97" t="s">
        <v>18</v>
      </c>
      <c r="N5" s="97" t="s">
        <v>19</v>
      </c>
    </row>
    <row r="6" spans="1:14" x14ac:dyDescent="0.25">
      <c r="A6" s="17"/>
      <c r="B6" s="18" t="s">
        <v>210</v>
      </c>
      <c r="C6" s="19" t="s">
        <v>33</v>
      </c>
      <c r="D6" s="20">
        <v>42137</v>
      </c>
      <c r="E6" s="20">
        <v>42139</v>
      </c>
      <c r="F6" s="21">
        <v>53534</v>
      </c>
      <c r="G6" s="22">
        <v>15900</v>
      </c>
      <c r="H6" s="23"/>
      <c r="I6" s="22"/>
      <c r="J6" s="22"/>
      <c r="K6" s="22">
        <v>15900</v>
      </c>
      <c r="L6" s="22"/>
      <c r="M6" s="22"/>
      <c r="N6" s="24">
        <f t="shared" ref="N6:N24" si="0">G6+I6</f>
        <v>15900</v>
      </c>
    </row>
    <row r="7" spans="1:14" x14ac:dyDescent="0.25">
      <c r="A7" s="17"/>
      <c r="B7" s="99" t="s">
        <v>211</v>
      </c>
      <c r="C7" s="20" t="s">
        <v>212</v>
      </c>
      <c r="D7" s="20">
        <v>42137</v>
      </c>
      <c r="E7" s="20">
        <v>42138</v>
      </c>
      <c r="F7" s="21">
        <v>53535</v>
      </c>
      <c r="G7" s="22">
        <v>22000</v>
      </c>
      <c r="H7" s="23"/>
      <c r="I7" s="22"/>
      <c r="J7" s="22"/>
      <c r="K7" s="22">
        <v>22000</v>
      </c>
      <c r="L7" s="22"/>
      <c r="M7" s="22"/>
      <c r="N7" s="24">
        <f t="shared" si="0"/>
        <v>22000</v>
      </c>
    </row>
    <row r="8" spans="1:14" x14ac:dyDescent="0.25">
      <c r="A8" s="17"/>
      <c r="B8" s="25" t="s">
        <v>213</v>
      </c>
      <c r="C8" s="19" t="s">
        <v>33</v>
      </c>
      <c r="D8" s="20">
        <v>42137</v>
      </c>
      <c r="E8" s="20">
        <v>42138</v>
      </c>
      <c r="F8" s="21">
        <v>53536</v>
      </c>
      <c r="G8" s="22">
        <v>32860</v>
      </c>
      <c r="H8" s="23"/>
      <c r="I8" s="22"/>
      <c r="J8" s="22"/>
      <c r="K8" s="22">
        <v>32860</v>
      </c>
      <c r="L8" s="22"/>
      <c r="M8" s="22"/>
      <c r="N8" s="24">
        <f t="shared" si="0"/>
        <v>32860</v>
      </c>
    </row>
    <row r="9" spans="1:14" x14ac:dyDescent="0.25">
      <c r="A9" s="17"/>
      <c r="B9" s="25" t="s">
        <v>214</v>
      </c>
      <c r="C9" s="19" t="s">
        <v>33</v>
      </c>
      <c r="D9" s="20">
        <v>42137</v>
      </c>
      <c r="E9" s="20">
        <v>42138</v>
      </c>
      <c r="F9" s="29">
        <v>53537</v>
      </c>
      <c r="G9" s="22">
        <v>24380</v>
      </c>
      <c r="H9" s="23"/>
      <c r="I9" s="22"/>
      <c r="J9" s="22"/>
      <c r="K9" s="22">
        <v>24380</v>
      </c>
      <c r="L9" s="22"/>
      <c r="M9" s="22"/>
      <c r="N9" s="24">
        <f t="shared" si="0"/>
        <v>24380</v>
      </c>
    </row>
    <row r="10" spans="1:14" x14ac:dyDescent="0.25">
      <c r="A10" s="17"/>
      <c r="B10" s="30" t="s">
        <v>88</v>
      </c>
      <c r="C10" s="82" t="s">
        <v>123</v>
      </c>
      <c r="D10" s="20"/>
      <c r="E10" s="20"/>
      <c r="F10" s="29">
        <v>53538</v>
      </c>
      <c r="G10" s="22"/>
      <c r="H10" s="23" t="s">
        <v>57</v>
      </c>
      <c r="I10" s="22">
        <v>1000</v>
      </c>
      <c r="J10" s="22">
        <v>1000</v>
      </c>
      <c r="K10" s="22"/>
      <c r="L10" s="22"/>
      <c r="M10" s="22"/>
      <c r="N10" s="24">
        <f t="shared" si="0"/>
        <v>1000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96140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95140</v>
      </c>
      <c r="H26" s="41"/>
      <c r="I26" s="24">
        <f>SUM(I6:I25)</f>
        <v>1000</v>
      </c>
      <c r="J26" s="24">
        <f>SUM(J6:J25)</f>
        <v>1000</v>
      </c>
      <c r="K26" s="24">
        <f>SUM(K6:K25)</f>
        <v>95140</v>
      </c>
      <c r="L26" s="24">
        <f>SUM(L6:L25)</f>
        <v>0</v>
      </c>
      <c r="M26" s="24">
        <f>SUM(M6:M25)</f>
        <v>0</v>
      </c>
      <c r="N26" s="24">
        <f>G26+I26</f>
        <v>96140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98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98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1000</v>
      </c>
      <c r="D32" s="1"/>
      <c r="E32" s="1"/>
      <c r="F32" s="98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1000</v>
      </c>
      <c r="D33" s="1"/>
      <c r="E33" s="1"/>
      <c r="F33" s="98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K9" sqref="K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5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199</v>
      </c>
      <c r="E3" s="161"/>
      <c r="F3" s="161"/>
      <c r="G3" s="161"/>
      <c r="H3" s="5"/>
      <c r="I3" s="1"/>
      <c r="J3" s="11"/>
      <c r="K3" s="12" t="s">
        <v>4</v>
      </c>
      <c r="L3" s="13">
        <v>42137</v>
      </c>
      <c r="M3" s="14"/>
      <c r="N3" s="96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96" t="s">
        <v>6</v>
      </c>
      <c r="B5" s="96" t="s">
        <v>7</v>
      </c>
      <c r="C5" s="96" t="s">
        <v>8</v>
      </c>
      <c r="D5" s="96" t="s">
        <v>9</v>
      </c>
      <c r="E5" s="96" t="s">
        <v>10</v>
      </c>
      <c r="F5" s="96" t="s">
        <v>11</v>
      </c>
      <c r="G5" s="96" t="s">
        <v>12</v>
      </c>
      <c r="H5" s="96" t="s">
        <v>13</v>
      </c>
      <c r="I5" s="96" t="s">
        <v>14</v>
      </c>
      <c r="J5" s="96" t="s">
        <v>15</v>
      </c>
      <c r="K5" s="96" t="s">
        <v>16</v>
      </c>
      <c r="L5" s="96" t="s">
        <v>17</v>
      </c>
      <c r="M5" s="96" t="s">
        <v>18</v>
      </c>
      <c r="N5" s="96" t="s">
        <v>19</v>
      </c>
    </row>
    <row r="6" spans="1:14" x14ac:dyDescent="0.25">
      <c r="A6" s="17"/>
      <c r="B6" s="18" t="s">
        <v>208</v>
      </c>
      <c r="C6" s="19" t="s">
        <v>30</v>
      </c>
      <c r="D6" s="20">
        <v>42135</v>
      </c>
      <c r="E6" s="20">
        <v>42137</v>
      </c>
      <c r="F6" s="21">
        <v>53526</v>
      </c>
      <c r="G6" s="22">
        <v>76000</v>
      </c>
      <c r="H6" s="23"/>
      <c r="I6" s="22"/>
      <c r="J6" s="22"/>
      <c r="K6" s="22"/>
      <c r="L6" s="22">
        <v>76000</v>
      </c>
      <c r="M6" s="22"/>
      <c r="N6" s="24">
        <f t="shared" ref="N6:N24" si="0">G6+I6</f>
        <v>76000</v>
      </c>
    </row>
    <row r="7" spans="1:14" x14ac:dyDescent="0.25">
      <c r="A7" s="17"/>
      <c r="B7" s="25" t="s">
        <v>209</v>
      </c>
      <c r="C7" s="20" t="s">
        <v>50</v>
      </c>
      <c r="D7" s="20">
        <v>42135</v>
      </c>
      <c r="E7" s="20">
        <v>42137</v>
      </c>
      <c r="F7" s="21">
        <v>53527</v>
      </c>
      <c r="G7" s="22">
        <v>36888</v>
      </c>
      <c r="H7" s="23"/>
      <c r="I7" s="22"/>
      <c r="J7" s="22"/>
      <c r="K7" s="22">
        <v>36888</v>
      </c>
      <c r="L7" s="22"/>
      <c r="M7" s="22"/>
      <c r="N7" s="24">
        <f t="shared" si="0"/>
        <v>36888</v>
      </c>
    </row>
    <row r="8" spans="1:14" x14ac:dyDescent="0.25">
      <c r="A8" s="17"/>
      <c r="B8" s="25" t="s">
        <v>183</v>
      </c>
      <c r="C8" s="19" t="s">
        <v>50</v>
      </c>
      <c r="D8" s="20">
        <v>42134</v>
      </c>
      <c r="E8" s="20">
        <v>42137</v>
      </c>
      <c r="F8" s="21">
        <v>53528</v>
      </c>
      <c r="G8" s="22">
        <v>59291.1</v>
      </c>
      <c r="H8" s="23"/>
      <c r="I8" s="22"/>
      <c r="J8" s="22"/>
      <c r="K8" s="22">
        <v>59291.1</v>
      </c>
      <c r="L8" s="22"/>
      <c r="M8" s="22"/>
      <c r="N8" s="24">
        <f t="shared" si="0"/>
        <v>59291.1</v>
      </c>
    </row>
    <row r="9" spans="1:14" x14ac:dyDescent="0.25">
      <c r="A9" s="17"/>
      <c r="B9" s="25"/>
      <c r="C9" s="19"/>
      <c r="D9" s="20"/>
      <c r="E9" s="20"/>
      <c r="F9" s="29"/>
      <c r="G9" s="22"/>
      <c r="H9" s="23"/>
      <c r="I9" s="22"/>
      <c r="J9" s="22"/>
      <c r="K9" s="22"/>
      <c r="L9" s="22"/>
      <c r="M9" s="22"/>
      <c r="N9" s="24">
        <f t="shared" si="0"/>
        <v>0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172179.1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172179.1</v>
      </c>
      <c r="H26" s="41"/>
      <c r="I26" s="24">
        <f>SUM(I6:I25)</f>
        <v>0</v>
      </c>
      <c r="J26" s="24">
        <f>SUM(J6:J25)</f>
        <v>0</v>
      </c>
      <c r="K26" s="24">
        <f>SUM(K6:K25)</f>
        <v>96179.1</v>
      </c>
      <c r="L26" s="24">
        <f>SUM(L6:L25)</f>
        <v>76000</v>
      </c>
      <c r="M26" s="24">
        <f>SUM(M6:M25)</f>
        <v>0</v>
      </c>
      <c r="N26" s="24">
        <f>G26+I26</f>
        <v>172179.1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95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95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0</v>
      </c>
      <c r="D32" s="1"/>
      <c r="E32" s="1"/>
      <c r="F32" s="95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0</v>
      </c>
      <c r="D33" s="1"/>
      <c r="E33" s="1"/>
      <c r="F33" s="95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12" sqref="C1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4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199</v>
      </c>
      <c r="E3" s="161"/>
      <c r="F3" s="161"/>
      <c r="G3" s="161"/>
      <c r="H3" s="5"/>
      <c r="I3" s="1"/>
      <c r="J3" s="11"/>
      <c r="K3" s="12" t="s">
        <v>4</v>
      </c>
      <c r="L3" s="13">
        <v>42136</v>
      </c>
      <c r="M3" s="14"/>
      <c r="N3" s="93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93" t="s">
        <v>6</v>
      </c>
      <c r="B5" s="93" t="s">
        <v>7</v>
      </c>
      <c r="C5" s="93" t="s">
        <v>8</v>
      </c>
      <c r="D5" s="93" t="s">
        <v>9</v>
      </c>
      <c r="E5" s="93" t="s">
        <v>10</v>
      </c>
      <c r="F5" s="93" t="s">
        <v>11</v>
      </c>
      <c r="G5" s="93" t="s">
        <v>12</v>
      </c>
      <c r="H5" s="93" t="s">
        <v>13</v>
      </c>
      <c r="I5" s="93" t="s">
        <v>14</v>
      </c>
      <c r="J5" s="93" t="s">
        <v>15</v>
      </c>
      <c r="K5" s="93" t="s">
        <v>16</v>
      </c>
      <c r="L5" s="93" t="s">
        <v>17</v>
      </c>
      <c r="M5" s="93" t="s">
        <v>18</v>
      </c>
      <c r="N5" s="93" t="s">
        <v>19</v>
      </c>
    </row>
    <row r="6" spans="1:14" x14ac:dyDescent="0.25">
      <c r="A6" s="17"/>
      <c r="B6" s="18" t="s">
        <v>200</v>
      </c>
      <c r="C6" s="19" t="s">
        <v>30</v>
      </c>
      <c r="D6" s="20">
        <v>42136</v>
      </c>
      <c r="E6" s="20">
        <v>42137</v>
      </c>
      <c r="F6" s="21">
        <v>53520</v>
      </c>
      <c r="G6" s="22">
        <v>19000</v>
      </c>
      <c r="H6" s="23"/>
      <c r="I6" s="22"/>
      <c r="J6" s="22"/>
      <c r="K6" s="22">
        <v>19000</v>
      </c>
      <c r="L6" s="22"/>
      <c r="M6" s="22"/>
      <c r="N6" s="24">
        <f t="shared" ref="N6:N24" si="0">G6+I6</f>
        <v>19000</v>
      </c>
    </row>
    <row r="7" spans="1:14" x14ac:dyDescent="0.25">
      <c r="A7" s="17"/>
      <c r="B7" s="25" t="s">
        <v>201</v>
      </c>
      <c r="C7" s="20" t="s">
        <v>33</v>
      </c>
      <c r="D7" s="20">
        <v>42136</v>
      </c>
      <c r="E7" s="20">
        <v>42137</v>
      </c>
      <c r="F7" s="21">
        <v>53521</v>
      </c>
      <c r="G7" s="22">
        <v>42400</v>
      </c>
      <c r="H7" s="23"/>
      <c r="I7" s="22"/>
      <c r="J7" s="22"/>
      <c r="K7" s="22">
        <v>42400</v>
      </c>
      <c r="L7" s="22"/>
      <c r="M7" s="22"/>
      <c r="N7" s="24">
        <f t="shared" si="0"/>
        <v>42400</v>
      </c>
    </row>
    <row r="8" spans="1:14" x14ac:dyDescent="0.25">
      <c r="A8" s="17"/>
      <c r="B8" s="25" t="s">
        <v>202</v>
      </c>
      <c r="C8" s="19" t="s">
        <v>203</v>
      </c>
      <c r="D8" s="20">
        <v>42136</v>
      </c>
      <c r="E8" s="20">
        <v>42137</v>
      </c>
      <c r="F8" s="21">
        <v>53522</v>
      </c>
      <c r="G8" s="22">
        <v>36570</v>
      </c>
      <c r="H8" s="23"/>
      <c r="I8" s="22"/>
      <c r="J8" s="22"/>
      <c r="K8" s="22"/>
      <c r="L8" s="22"/>
      <c r="M8" s="22">
        <v>36570</v>
      </c>
      <c r="N8" s="24">
        <f t="shared" si="0"/>
        <v>36570</v>
      </c>
    </row>
    <row r="9" spans="1:14" x14ac:dyDescent="0.25">
      <c r="A9" s="17"/>
      <c r="B9" s="25" t="s">
        <v>204</v>
      </c>
      <c r="C9" s="19" t="s">
        <v>30</v>
      </c>
      <c r="D9" s="20">
        <v>42136</v>
      </c>
      <c r="E9" s="20">
        <v>42137</v>
      </c>
      <c r="F9" s="29">
        <v>53523</v>
      </c>
      <c r="G9" s="22">
        <v>19000</v>
      </c>
      <c r="H9" s="23"/>
      <c r="I9" s="22"/>
      <c r="J9" s="22"/>
      <c r="K9" s="22">
        <v>19000</v>
      </c>
      <c r="L9" s="22"/>
      <c r="M9" s="22"/>
      <c r="N9" s="24">
        <f t="shared" si="0"/>
        <v>19000</v>
      </c>
    </row>
    <row r="10" spans="1:14" x14ac:dyDescent="0.25">
      <c r="A10" s="17"/>
      <c r="B10" s="30" t="s">
        <v>205</v>
      </c>
      <c r="C10" s="82" t="s">
        <v>63</v>
      </c>
      <c r="D10" s="20">
        <v>42137</v>
      </c>
      <c r="E10" s="20">
        <v>42138</v>
      </c>
      <c r="F10" s="29">
        <v>53524</v>
      </c>
      <c r="G10" s="22">
        <v>36570</v>
      </c>
      <c r="H10" s="23"/>
      <c r="I10" s="22"/>
      <c r="J10" s="22"/>
      <c r="K10" s="22">
        <v>36570</v>
      </c>
      <c r="L10" s="22"/>
      <c r="M10" s="22"/>
      <c r="N10" s="24">
        <f t="shared" si="0"/>
        <v>36570</v>
      </c>
    </row>
    <row r="11" spans="1:14" x14ac:dyDescent="0.25">
      <c r="A11" s="17"/>
      <c r="B11" s="18" t="s">
        <v>206</v>
      </c>
      <c r="C11" s="19" t="s">
        <v>33</v>
      </c>
      <c r="D11" s="20"/>
      <c r="E11" s="20"/>
      <c r="F11" s="29">
        <v>53525</v>
      </c>
      <c r="G11" s="22"/>
      <c r="H11" s="23" t="s">
        <v>207</v>
      </c>
      <c r="I11" s="22">
        <v>7950</v>
      </c>
      <c r="J11" s="22">
        <v>7950</v>
      </c>
      <c r="K11" s="22"/>
      <c r="L11" s="22"/>
      <c r="M11" s="22"/>
      <c r="N11" s="24">
        <f t="shared" si="0"/>
        <v>7950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161490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153540</v>
      </c>
      <c r="H26" s="41"/>
      <c r="I26" s="24">
        <f>SUM(I6:I25)</f>
        <v>7950</v>
      </c>
      <c r="J26" s="24">
        <f>SUM(J6:J25)</f>
        <v>7950</v>
      </c>
      <c r="K26" s="24">
        <f>SUM(K6:K25)</f>
        <v>116970</v>
      </c>
      <c r="L26" s="24">
        <f>SUM(L6:L25)</f>
        <v>0</v>
      </c>
      <c r="M26" s="24">
        <f>SUM(M6:M25)</f>
        <v>36570</v>
      </c>
      <c r="N26" s="24">
        <f>G26+I26</f>
        <v>161490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15</v>
      </c>
      <c r="D30" s="1"/>
      <c r="E30" s="1"/>
      <c r="F30" s="94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7950</v>
      </c>
      <c r="D31" s="1"/>
      <c r="E31" s="1"/>
      <c r="F31" s="94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0</v>
      </c>
      <c r="D32" s="1"/>
      <c r="E32" s="1"/>
      <c r="F32" s="94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7950</v>
      </c>
      <c r="D33" s="1"/>
      <c r="E33" s="1"/>
      <c r="F33" s="94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sqref="A1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1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88</v>
      </c>
      <c r="E3" s="161"/>
      <c r="F3" s="161"/>
      <c r="G3" s="161"/>
      <c r="H3" s="5"/>
      <c r="I3" s="1"/>
      <c r="J3" s="11"/>
      <c r="K3" s="12" t="s">
        <v>4</v>
      </c>
      <c r="L3" s="13">
        <v>42136</v>
      </c>
      <c r="M3" s="14"/>
      <c r="N3" s="92" t="s">
        <v>89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92" t="s">
        <v>6</v>
      </c>
      <c r="B5" s="92" t="s">
        <v>7</v>
      </c>
      <c r="C5" s="92" t="s">
        <v>8</v>
      </c>
      <c r="D5" s="92" t="s">
        <v>9</v>
      </c>
      <c r="E5" s="92" t="s">
        <v>10</v>
      </c>
      <c r="F5" s="92" t="s">
        <v>11</v>
      </c>
      <c r="G5" s="92" t="s">
        <v>12</v>
      </c>
      <c r="H5" s="92" t="s">
        <v>13</v>
      </c>
      <c r="I5" s="92" t="s">
        <v>14</v>
      </c>
      <c r="J5" s="92" t="s">
        <v>15</v>
      </c>
      <c r="K5" s="92" t="s">
        <v>16</v>
      </c>
      <c r="L5" s="92" t="s">
        <v>17</v>
      </c>
      <c r="M5" s="92" t="s">
        <v>18</v>
      </c>
      <c r="N5" s="92" t="s">
        <v>19</v>
      </c>
    </row>
    <row r="6" spans="1:14" x14ac:dyDescent="0.25">
      <c r="A6" s="17"/>
      <c r="B6" s="18" t="s">
        <v>192</v>
      </c>
      <c r="C6" s="19" t="s">
        <v>63</v>
      </c>
      <c r="D6" s="20"/>
      <c r="E6" s="20"/>
      <c r="F6" s="21">
        <v>53515</v>
      </c>
      <c r="G6" s="22"/>
      <c r="H6" s="23" t="s">
        <v>193</v>
      </c>
      <c r="I6" s="22">
        <v>40810</v>
      </c>
      <c r="J6" s="22"/>
      <c r="K6" s="22">
        <v>40810</v>
      </c>
      <c r="L6" s="22"/>
      <c r="M6" s="22"/>
      <c r="N6" s="24">
        <f t="shared" ref="N6:N24" si="0">G6+I6</f>
        <v>40810</v>
      </c>
    </row>
    <row r="7" spans="1:14" x14ac:dyDescent="0.25">
      <c r="A7" s="17"/>
      <c r="B7" s="25" t="s">
        <v>194</v>
      </c>
      <c r="C7" s="20" t="s">
        <v>91</v>
      </c>
      <c r="D7" s="20">
        <v>42135</v>
      </c>
      <c r="E7" s="20">
        <v>42136</v>
      </c>
      <c r="F7" s="21">
        <v>53516</v>
      </c>
      <c r="G7" s="22">
        <v>19000</v>
      </c>
      <c r="H7" s="23"/>
      <c r="I7" s="22"/>
      <c r="J7" s="22">
        <v>19000</v>
      </c>
      <c r="K7" s="22"/>
      <c r="L7" s="22"/>
      <c r="M7" s="22"/>
      <c r="N7" s="24">
        <f t="shared" si="0"/>
        <v>19000</v>
      </c>
    </row>
    <row r="8" spans="1:14" x14ac:dyDescent="0.25">
      <c r="A8" s="17"/>
      <c r="B8" s="25" t="s">
        <v>195</v>
      </c>
      <c r="C8" s="19" t="s">
        <v>91</v>
      </c>
      <c r="D8" s="20">
        <v>42136</v>
      </c>
      <c r="E8" s="20">
        <v>42137</v>
      </c>
      <c r="F8" s="21">
        <v>53517</v>
      </c>
      <c r="G8" s="22">
        <v>30100</v>
      </c>
      <c r="H8" s="23"/>
      <c r="I8" s="22"/>
      <c r="J8" s="22"/>
      <c r="K8" s="22">
        <v>30100</v>
      </c>
      <c r="L8" s="22"/>
      <c r="M8" s="22"/>
      <c r="N8" s="24">
        <f t="shared" si="0"/>
        <v>30100</v>
      </c>
    </row>
    <row r="9" spans="1:14" x14ac:dyDescent="0.25">
      <c r="A9" s="17"/>
      <c r="B9" s="25" t="s">
        <v>196</v>
      </c>
      <c r="C9" s="19" t="s">
        <v>197</v>
      </c>
      <c r="D9" s="20">
        <v>42133</v>
      </c>
      <c r="E9" s="20">
        <v>42136</v>
      </c>
      <c r="F9" s="29">
        <v>53518</v>
      </c>
      <c r="G9" s="22">
        <v>85701</v>
      </c>
      <c r="H9" s="23"/>
      <c r="I9" s="22"/>
      <c r="J9" s="22"/>
      <c r="K9" s="22"/>
      <c r="L9" s="22"/>
      <c r="M9" s="22">
        <v>85701</v>
      </c>
      <c r="N9" s="24">
        <f t="shared" si="0"/>
        <v>85701</v>
      </c>
    </row>
    <row r="10" spans="1:14" x14ac:dyDescent="0.25">
      <c r="A10" s="17"/>
      <c r="B10" s="30" t="s">
        <v>198</v>
      </c>
      <c r="C10" s="82" t="s">
        <v>129</v>
      </c>
      <c r="D10" s="20">
        <v>42136</v>
      </c>
      <c r="E10" s="20">
        <v>42137</v>
      </c>
      <c r="F10" s="29">
        <v>53519</v>
      </c>
      <c r="G10" s="22">
        <v>24380</v>
      </c>
      <c r="H10" s="23"/>
      <c r="I10" s="22"/>
      <c r="J10" s="22"/>
      <c r="K10" s="22">
        <v>24380</v>
      </c>
      <c r="L10" s="22"/>
      <c r="M10" s="22"/>
      <c r="N10" s="24">
        <f t="shared" si="0"/>
        <v>24380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199991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159181</v>
      </c>
      <c r="H26" s="41"/>
      <c r="I26" s="24">
        <f>SUM(I6:I25)</f>
        <v>40810</v>
      </c>
      <c r="J26" s="24">
        <f>SUM(J6:J25)</f>
        <v>19000</v>
      </c>
      <c r="K26" s="24">
        <f>SUM(K6:K25)</f>
        <v>95290</v>
      </c>
      <c r="L26" s="24">
        <f>SUM(L6:L25)</f>
        <v>0</v>
      </c>
      <c r="M26" s="24">
        <f>SUM(M6:M25)</f>
        <v>85701</v>
      </c>
      <c r="N26" s="24">
        <f>G26+I26</f>
        <v>199991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91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91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19000</v>
      </c>
      <c r="D32" s="1"/>
      <c r="E32" s="1"/>
      <c r="F32" s="91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19000</v>
      </c>
      <c r="D33" s="1"/>
      <c r="E33" s="1"/>
      <c r="F33" s="91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0" sqref="C2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9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107</v>
      </c>
      <c r="E3" s="161"/>
      <c r="F3" s="161"/>
      <c r="G3" s="161"/>
      <c r="H3" s="5"/>
      <c r="I3" s="1"/>
      <c r="J3" s="11"/>
      <c r="K3" s="12" t="s">
        <v>4</v>
      </c>
      <c r="L3" s="13">
        <v>42135</v>
      </c>
      <c r="M3" s="14"/>
      <c r="N3" s="90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90" t="s">
        <v>6</v>
      </c>
      <c r="B5" s="90" t="s">
        <v>7</v>
      </c>
      <c r="C5" s="90" t="s">
        <v>8</v>
      </c>
      <c r="D5" s="90" t="s">
        <v>9</v>
      </c>
      <c r="E5" s="90" t="s">
        <v>10</v>
      </c>
      <c r="F5" s="90" t="s">
        <v>11</v>
      </c>
      <c r="G5" s="90" t="s">
        <v>12</v>
      </c>
      <c r="H5" s="90" t="s">
        <v>13</v>
      </c>
      <c r="I5" s="90" t="s">
        <v>14</v>
      </c>
      <c r="J5" s="90" t="s">
        <v>15</v>
      </c>
      <c r="K5" s="90" t="s">
        <v>16</v>
      </c>
      <c r="L5" s="90" t="s">
        <v>17</v>
      </c>
      <c r="M5" s="90" t="s">
        <v>18</v>
      </c>
      <c r="N5" s="90" t="s">
        <v>19</v>
      </c>
    </row>
    <row r="6" spans="1:14" x14ac:dyDescent="0.25">
      <c r="A6" s="17"/>
      <c r="B6" s="18" t="s">
        <v>187</v>
      </c>
      <c r="C6" s="19" t="s">
        <v>186</v>
      </c>
      <c r="D6" s="20">
        <v>42135</v>
      </c>
      <c r="E6" s="20">
        <v>42136</v>
      </c>
      <c r="F6" s="21">
        <v>53509</v>
      </c>
      <c r="G6" s="22">
        <v>22000</v>
      </c>
      <c r="H6" s="23"/>
      <c r="I6" s="22"/>
      <c r="J6" s="22"/>
      <c r="K6" s="22">
        <v>22000</v>
      </c>
      <c r="L6" s="22"/>
      <c r="M6" s="22"/>
      <c r="N6" s="24">
        <f t="shared" ref="N6:N24" si="0">G6+I6</f>
        <v>22000</v>
      </c>
    </row>
    <row r="7" spans="1:14" x14ac:dyDescent="0.25">
      <c r="A7" s="17"/>
      <c r="B7" s="25" t="s">
        <v>188</v>
      </c>
      <c r="C7" s="20" t="s">
        <v>63</v>
      </c>
      <c r="D7" s="20">
        <v>42135</v>
      </c>
      <c r="E7" s="20">
        <v>42136</v>
      </c>
      <c r="F7" s="21">
        <v>53510</v>
      </c>
      <c r="G7" s="22">
        <v>32860</v>
      </c>
      <c r="H7" s="23"/>
      <c r="I7" s="22"/>
      <c r="J7" s="22"/>
      <c r="K7" s="22">
        <v>32860</v>
      </c>
      <c r="L7" s="22"/>
      <c r="M7" s="22"/>
      <c r="N7" s="24">
        <f t="shared" si="0"/>
        <v>32860</v>
      </c>
    </row>
    <row r="8" spans="1:14" x14ac:dyDescent="0.25">
      <c r="A8" s="17"/>
      <c r="B8" s="25" t="s">
        <v>189</v>
      </c>
      <c r="C8" s="19" t="s">
        <v>81</v>
      </c>
      <c r="D8" s="20">
        <v>42135</v>
      </c>
      <c r="E8" s="20">
        <v>42136</v>
      </c>
      <c r="F8" s="21">
        <v>53511</v>
      </c>
      <c r="G8" s="22">
        <v>22000</v>
      </c>
      <c r="H8" s="23"/>
      <c r="I8" s="22"/>
      <c r="J8" s="22">
        <v>22000</v>
      </c>
      <c r="K8" s="22"/>
      <c r="L8" s="22"/>
      <c r="M8" s="22"/>
      <c r="N8" s="24">
        <f t="shared" si="0"/>
        <v>22000</v>
      </c>
    </row>
    <row r="9" spans="1:14" x14ac:dyDescent="0.25">
      <c r="A9" s="17"/>
      <c r="B9" s="25" t="s">
        <v>190</v>
      </c>
      <c r="C9" s="19" t="s">
        <v>63</v>
      </c>
      <c r="D9" s="20">
        <v>42135</v>
      </c>
      <c r="E9" s="20">
        <v>42137</v>
      </c>
      <c r="F9" s="29">
        <v>53512</v>
      </c>
      <c r="G9" s="22">
        <v>48760</v>
      </c>
      <c r="H9" s="23"/>
      <c r="I9" s="22"/>
      <c r="J9" s="22">
        <v>48760</v>
      </c>
      <c r="K9" s="22"/>
      <c r="L9" s="22"/>
      <c r="M9" s="22"/>
      <c r="N9" s="24">
        <f t="shared" si="0"/>
        <v>48760</v>
      </c>
    </row>
    <row r="10" spans="1:14" x14ac:dyDescent="0.25">
      <c r="A10" s="17"/>
      <c r="B10" s="30" t="s">
        <v>191</v>
      </c>
      <c r="C10" s="82" t="s">
        <v>30</v>
      </c>
      <c r="D10" s="20">
        <v>42135</v>
      </c>
      <c r="E10" s="20">
        <v>42136</v>
      </c>
      <c r="F10" s="29">
        <v>53513</v>
      </c>
      <c r="G10" s="22">
        <v>22000</v>
      </c>
      <c r="H10" s="23"/>
      <c r="I10" s="22"/>
      <c r="J10" s="22">
        <v>22000</v>
      </c>
      <c r="K10" s="22"/>
      <c r="L10" s="22"/>
      <c r="M10" s="22"/>
      <c r="N10" s="24">
        <f t="shared" si="0"/>
        <v>22000</v>
      </c>
    </row>
    <row r="11" spans="1:14" x14ac:dyDescent="0.25">
      <c r="A11" s="17"/>
      <c r="B11" s="18" t="s">
        <v>56</v>
      </c>
      <c r="C11" s="19" t="s">
        <v>33</v>
      </c>
      <c r="D11" s="20"/>
      <c r="E11" s="20"/>
      <c r="F11" s="29">
        <v>53514</v>
      </c>
      <c r="G11" s="22"/>
      <c r="H11" s="23" t="s">
        <v>57</v>
      </c>
      <c r="I11" s="22">
        <v>1000</v>
      </c>
      <c r="J11" s="22">
        <v>1000</v>
      </c>
      <c r="K11" s="22"/>
      <c r="L11" s="22"/>
      <c r="M11" s="22"/>
      <c r="N11" s="24">
        <f t="shared" si="0"/>
        <v>1000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148620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147620</v>
      </c>
      <c r="H26" s="41"/>
      <c r="I26" s="24">
        <f>SUM(I6:I25)</f>
        <v>1000</v>
      </c>
      <c r="J26" s="24">
        <f>SUM(J6:J25)</f>
        <v>93760</v>
      </c>
      <c r="K26" s="24">
        <f>SUM(K6:K25)</f>
        <v>54860</v>
      </c>
      <c r="L26" s="24">
        <f>SUM(L6:L25)</f>
        <v>0</v>
      </c>
      <c r="M26" s="24">
        <f>SUM(M6:M25)</f>
        <v>0</v>
      </c>
      <c r="N26" s="24">
        <f>G26+I26</f>
        <v>148620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20</v>
      </c>
      <c r="D30" s="1"/>
      <c r="E30" s="1"/>
      <c r="F30" s="89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10600</v>
      </c>
      <c r="D31" s="1"/>
      <c r="E31" s="1"/>
      <c r="F31" s="89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83160</v>
      </c>
      <c r="D32" s="1"/>
      <c r="E32" s="1"/>
      <c r="F32" s="89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93760</v>
      </c>
      <c r="D33" s="1"/>
      <c r="E33" s="1"/>
      <c r="F33" s="89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D29" sqref="D2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42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223</v>
      </c>
      <c r="E3" s="161"/>
      <c r="F3" s="161"/>
      <c r="G3" s="161"/>
      <c r="H3" s="5"/>
      <c r="I3" s="1"/>
      <c r="J3" s="11"/>
      <c r="K3" s="12" t="s">
        <v>4</v>
      </c>
      <c r="L3" s="13">
        <v>42148</v>
      </c>
      <c r="M3" s="14"/>
      <c r="N3" s="143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43" t="s">
        <v>6</v>
      </c>
      <c r="B5" s="143" t="s">
        <v>7</v>
      </c>
      <c r="C5" s="143" t="s">
        <v>8</v>
      </c>
      <c r="D5" s="143" t="s">
        <v>9</v>
      </c>
      <c r="E5" s="143" t="s">
        <v>10</v>
      </c>
      <c r="F5" s="143" t="s">
        <v>11</v>
      </c>
      <c r="G5" s="143" t="s">
        <v>12</v>
      </c>
      <c r="H5" s="143" t="s">
        <v>13</v>
      </c>
      <c r="I5" s="143" t="s">
        <v>14</v>
      </c>
      <c r="J5" s="143" t="s">
        <v>15</v>
      </c>
      <c r="K5" s="143" t="s">
        <v>16</v>
      </c>
      <c r="L5" s="143" t="s">
        <v>17</v>
      </c>
      <c r="M5" s="143" t="s">
        <v>18</v>
      </c>
      <c r="N5" s="143" t="s">
        <v>19</v>
      </c>
    </row>
    <row r="6" spans="1:14" x14ac:dyDescent="0.25">
      <c r="A6" s="17"/>
      <c r="B6" s="18" t="s">
        <v>56</v>
      </c>
      <c r="C6" s="19" t="s">
        <v>57</v>
      </c>
      <c r="D6" s="20"/>
      <c r="E6" s="20"/>
      <c r="F6" s="21">
        <v>53661</v>
      </c>
      <c r="G6" s="22"/>
      <c r="H6" s="23"/>
      <c r="I6" s="22">
        <v>1000</v>
      </c>
      <c r="J6" s="22">
        <v>1000</v>
      </c>
      <c r="K6" s="22"/>
      <c r="L6" s="22"/>
      <c r="M6" s="22"/>
      <c r="N6" s="24">
        <f t="shared" ref="N6:N24" si="0">G6+I6</f>
        <v>1000</v>
      </c>
    </row>
    <row r="7" spans="1:14" x14ac:dyDescent="0.25">
      <c r="A7" s="17"/>
      <c r="B7" s="18"/>
      <c r="C7" s="19"/>
      <c r="D7" s="20"/>
      <c r="E7" s="20"/>
      <c r="F7" s="21"/>
      <c r="G7" s="22"/>
      <c r="H7" s="23"/>
      <c r="I7" s="22"/>
      <c r="J7" s="22"/>
      <c r="K7" s="22"/>
      <c r="L7" s="22"/>
      <c r="M7" s="22"/>
      <c r="N7" s="24">
        <f t="shared" si="0"/>
        <v>0</v>
      </c>
    </row>
    <row r="8" spans="1:14" x14ac:dyDescent="0.25">
      <c r="A8" s="17"/>
      <c r="B8" s="25"/>
      <c r="C8" s="19"/>
      <c r="D8" s="20"/>
      <c r="E8" s="20"/>
      <c r="F8" s="21"/>
      <c r="G8" s="22"/>
      <c r="H8" s="23"/>
      <c r="I8" s="22"/>
      <c r="J8" s="22"/>
      <c r="K8" s="22"/>
      <c r="L8" s="22"/>
      <c r="M8" s="22"/>
      <c r="N8" s="24">
        <f t="shared" si="0"/>
        <v>0</v>
      </c>
    </row>
    <row r="9" spans="1:14" x14ac:dyDescent="0.25">
      <c r="A9" s="17"/>
      <c r="B9" s="25"/>
      <c r="C9" s="19"/>
      <c r="D9" s="20"/>
      <c r="E9" s="20"/>
      <c r="F9" s="29"/>
      <c r="G9" s="22"/>
      <c r="H9" s="23"/>
      <c r="I9" s="22"/>
      <c r="J9" s="22"/>
      <c r="K9" s="22"/>
      <c r="L9" s="22"/>
      <c r="M9" s="22"/>
      <c r="N9" s="24">
        <f t="shared" si="0"/>
        <v>0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1000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0</v>
      </c>
      <c r="H26" s="41"/>
      <c r="I26" s="24">
        <f>SUM(I6:I25)</f>
        <v>1000</v>
      </c>
      <c r="J26" s="24">
        <f>SUM(J6:J25)</f>
        <v>1000</v>
      </c>
      <c r="K26" s="24">
        <f>SUM(K6:K25)</f>
        <v>0</v>
      </c>
      <c r="L26" s="24">
        <f>SUM(L6:L25)</f>
        <v>0</v>
      </c>
      <c r="M26" s="24">
        <f>SUM(M6:M25)</f>
        <v>0</v>
      </c>
      <c r="N26" s="24">
        <f>G26+I26</f>
        <v>1000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42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42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1000</v>
      </c>
      <c r="D32" s="1"/>
      <c r="E32" s="1"/>
      <c r="F32" s="142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1000</v>
      </c>
      <c r="D33" s="1"/>
      <c r="E33" s="1"/>
      <c r="F33" s="142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15" sqref="B1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8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58</v>
      </c>
      <c r="E3" s="161"/>
      <c r="F3" s="161"/>
      <c r="G3" s="161"/>
      <c r="H3" s="5"/>
      <c r="I3" s="1"/>
      <c r="J3" s="11"/>
      <c r="K3" s="12" t="s">
        <v>4</v>
      </c>
      <c r="L3" s="13">
        <v>42135</v>
      </c>
      <c r="M3" s="14"/>
      <c r="N3" s="87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87" t="s">
        <v>6</v>
      </c>
      <c r="B5" s="87" t="s">
        <v>7</v>
      </c>
      <c r="C5" s="87" t="s">
        <v>8</v>
      </c>
      <c r="D5" s="87" t="s">
        <v>9</v>
      </c>
      <c r="E5" s="87" t="s">
        <v>10</v>
      </c>
      <c r="F5" s="87" t="s">
        <v>11</v>
      </c>
      <c r="G5" s="87" t="s">
        <v>12</v>
      </c>
      <c r="H5" s="87" t="s">
        <v>13</v>
      </c>
      <c r="I5" s="87" t="s">
        <v>14</v>
      </c>
      <c r="J5" s="87" t="s">
        <v>15</v>
      </c>
      <c r="K5" s="87" t="s">
        <v>16</v>
      </c>
      <c r="L5" s="87" t="s">
        <v>17</v>
      </c>
      <c r="M5" s="87" t="s">
        <v>18</v>
      </c>
      <c r="N5" s="87" t="s">
        <v>19</v>
      </c>
    </row>
    <row r="6" spans="1:14" x14ac:dyDescent="0.25">
      <c r="A6" s="17"/>
      <c r="B6" s="18" t="s">
        <v>180</v>
      </c>
      <c r="C6" s="19" t="s">
        <v>79</v>
      </c>
      <c r="D6" s="20"/>
      <c r="E6" s="20"/>
      <c r="F6" s="21"/>
      <c r="G6" s="22"/>
      <c r="H6" s="23" t="s">
        <v>181</v>
      </c>
      <c r="I6" s="22">
        <v>98580</v>
      </c>
      <c r="J6" s="22">
        <v>98580</v>
      </c>
      <c r="K6" s="22"/>
      <c r="L6" s="22"/>
      <c r="M6" s="22"/>
      <c r="N6" s="24">
        <f t="shared" ref="N6:N24" si="0">G6+I6</f>
        <v>98580</v>
      </c>
    </row>
    <row r="7" spans="1:14" x14ac:dyDescent="0.25">
      <c r="A7" s="17"/>
      <c r="B7" s="25" t="s">
        <v>183</v>
      </c>
      <c r="C7" s="20" t="s">
        <v>63</v>
      </c>
      <c r="D7" s="20"/>
      <c r="E7" s="20"/>
      <c r="F7" s="21">
        <v>53507</v>
      </c>
      <c r="G7" s="22"/>
      <c r="H7" s="23" t="s">
        <v>184</v>
      </c>
      <c r="I7" s="22">
        <v>306870</v>
      </c>
      <c r="J7" s="22">
        <v>204580</v>
      </c>
      <c r="K7" s="22">
        <v>102290</v>
      </c>
      <c r="L7" s="22"/>
      <c r="M7" s="22"/>
      <c r="N7" s="24">
        <f t="shared" si="0"/>
        <v>306870</v>
      </c>
    </row>
    <row r="8" spans="1:14" x14ac:dyDescent="0.25">
      <c r="A8" s="17"/>
      <c r="B8" s="25" t="s">
        <v>183</v>
      </c>
      <c r="C8" s="19" t="s">
        <v>63</v>
      </c>
      <c r="D8" s="20"/>
      <c r="E8" s="20"/>
      <c r="F8" s="21">
        <v>53508</v>
      </c>
      <c r="G8" s="22"/>
      <c r="H8" s="23" t="s">
        <v>185</v>
      </c>
      <c r="I8" s="22">
        <v>182850</v>
      </c>
      <c r="J8" s="22">
        <v>121900</v>
      </c>
      <c r="K8" s="22">
        <v>60950</v>
      </c>
      <c r="L8" s="22"/>
      <c r="M8" s="22"/>
      <c r="N8" s="24">
        <f t="shared" si="0"/>
        <v>182850</v>
      </c>
    </row>
    <row r="9" spans="1:14" x14ac:dyDescent="0.25">
      <c r="A9" s="17"/>
      <c r="B9" s="25"/>
      <c r="C9" s="19"/>
      <c r="D9" s="20"/>
      <c r="E9" s="20"/>
      <c r="F9" s="29"/>
      <c r="G9" s="22"/>
      <c r="H9" s="23"/>
      <c r="I9" s="22"/>
      <c r="J9" s="22"/>
      <c r="K9" s="22"/>
      <c r="L9" s="22"/>
      <c r="M9" s="22"/>
      <c r="N9" s="24">
        <f t="shared" si="0"/>
        <v>0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588300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0</v>
      </c>
      <c r="H26" s="41"/>
      <c r="I26" s="24">
        <f>SUM(I6:I25)</f>
        <v>588300</v>
      </c>
      <c r="J26" s="24">
        <f>SUM(J6:J25)</f>
        <v>425060</v>
      </c>
      <c r="K26" s="24">
        <f>SUM(K6:K25)</f>
        <v>163240</v>
      </c>
      <c r="L26" s="24">
        <f>SUM(L6:L25)</f>
        <v>0</v>
      </c>
      <c r="M26" s="24">
        <f>SUM(M6:M25)</f>
        <v>0</v>
      </c>
      <c r="N26" s="24">
        <f>G26+I26</f>
        <v>588300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 t="s">
        <v>182</v>
      </c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780</v>
      </c>
      <c r="D30" s="1"/>
      <c r="E30" s="1"/>
      <c r="F30" s="88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413400</v>
      </c>
      <c r="D31" s="1"/>
      <c r="E31" s="1"/>
      <c r="F31" s="88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11660</v>
      </c>
      <c r="D32" s="1"/>
      <c r="E32" s="1"/>
      <c r="F32" s="88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425060</v>
      </c>
      <c r="D33" s="1"/>
      <c r="E33" s="1"/>
      <c r="F33" s="88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4" workbookViewId="0">
      <selection activeCell="G33" sqref="A1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5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45</v>
      </c>
      <c r="E3" s="161"/>
      <c r="F3" s="161"/>
      <c r="G3" s="161"/>
      <c r="H3" s="5"/>
      <c r="I3" s="1"/>
      <c r="J3" s="11"/>
      <c r="K3" s="12" t="s">
        <v>4</v>
      </c>
      <c r="L3" s="13">
        <v>42134</v>
      </c>
      <c r="M3" s="14"/>
      <c r="N3" s="86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86" t="s">
        <v>6</v>
      </c>
      <c r="B5" s="86" t="s">
        <v>7</v>
      </c>
      <c r="C5" s="86" t="s">
        <v>8</v>
      </c>
      <c r="D5" s="86" t="s">
        <v>9</v>
      </c>
      <c r="E5" s="86" t="s">
        <v>10</v>
      </c>
      <c r="F5" s="86" t="s">
        <v>11</v>
      </c>
      <c r="G5" s="86" t="s">
        <v>12</v>
      </c>
      <c r="H5" s="86" t="s">
        <v>13</v>
      </c>
      <c r="I5" s="86" t="s">
        <v>14</v>
      </c>
      <c r="J5" s="86" t="s">
        <v>15</v>
      </c>
      <c r="K5" s="86" t="s">
        <v>16</v>
      </c>
      <c r="L5" s="86" t="s">
        <v>17</v>
      </c>
      <c r="M5" s="86" t="s">
        <v>18</v>
      </c>
      <c r="N5" s="86" t="s">
        <v>19</v>
      </c>
    </row>
    <row r="6" spans="1:14" x14ac:dyDescent="0.25">
      <c r="A6" s="17"/>
      <c r="B6" s="18"/>
      <c r="C6" s="19"/>
      <c r="D6" s="20"/>
      <c r="E6" s="20"/>
      <c r="F6" s="21"/>
      <c r="G6" s="22"/>
      <c r="H6" s="23"/>
      <c r="I6" s="22"/>
      <c r="J6" s="22"/>
      <c r="K6" s="22"/>
      <c r="L6" s="22"/>
      <c r="M6" s="22"/>
      <c r="N6" s="24">
        <f t="shared" ref="N6:N24" si="0">G6+I6</f>
        <v>0</v>
      </c>
    </row>
    <row r="7" spans="1:14" x14ac:dyDescent="0.25">
      <c r="A7" s="17"/>
      <c r="B7" s="25"/>
      <c r="C7" s="20"/>
      <c r="D7" s="20"/>
      <c r="E7" s="20"/>
      <c r="F7" s="21"/>
      <c r="G7" s="22"/>
      <c r="H7" s="23"/>
      <c r="I7" s="22"/>
      <c r="J7" s="22"/>
      <c r="K7" s="22"/>
      <c r="L7" s="22"/>
      <c r="M7" s="22"/>
      <c r="N7" s="24">
        <f t="shared" si="0"/>
        <v>0</v>
      </c>
    </row>
    <row r="8" spans="1:14" x14ac:dyDescent="0.25">
      <c r="A8" s="17"/>
      <c r="B8" s="25"/>
      <c r="C8" s="19"/>
      <c r="D8" s="20"/>
      <c r="E8" s="20"/>
      <c r="F8" s="21"/>
      <c r="G8" s="22"/>
      <c r="H8" s="23"/>
      <c r="I8" s="22"/>
      <c r="J8" s="22"/>
      <c r="K8" s="22"/>
      <c r="L8" s="22"/>
      <c r="M8" s="22"/>
      <c r="N8" s="24">
        <f t="shared" si="0"/>
        <v>0</v>
      </c>
    </row>
    <row r="9" spans="1:14" x14ac:dyDescent="0.25">
      <c r="A9" s="17"/>
      <c r="B9" s="25"/>
      <c r="C9" s="19"/>
      <c r="D9" s="20"/>
      <c r="E9" s="20"/>
      <c r="F9" s="29"/>
      <c r="G9" s="22"/>
      <c r="H9" s="23"/>
      <c r="I9" s="22"/>
      <c r="J9" s="22"/>
      <c r="K9" s="22"/>
      <c r="L9" s="22"/>
      <c r="M9" s="22"/>
      <c r="N9" s="24">
        <f t="shared" si="0"/>
        <v>0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0</v>
      </c>
      <c r="H26" s="41"/>
      <c r="I26" s="24">
        <f>SUM(I6:I25)</f>
        <v>0</v>
      </c>
      <c r="J26" s="24">
        <f>SUM(J6:J25)</f>
        <v>0</v>
      </c>
      <c r="K26" s="24">
        <f>SUM(K6:K25)</f>
        <v>0</v>
      </c>
      <c r="L26" s="24">
        <f>SUM(L6:L25)</f>
        <v>0</v>
      </c>
      <c r="M26" s="24">
        <f>SUM(M6:M25)</f>
        <v>0</v>
      </c>
      <c r="N26" s="24">
        <f>G26+I26</f>
        <v>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85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85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0</v>
      </c>
      <c r="D32" s="1"/>
      <c r="E32" s="1"/>
      <c r="F32" s="85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0</v>
      </c>
      <c r="D33" s="1"/>
      <c r="E33" s="1"/>
      <c r="F33" s="85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9" workbookViewId="0">
      <selection activeCell="B46" sqref="B4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3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179</v>
      </c>
      <c r="E3" s="161"/>
      <c r="F3" s="161"/>
      <c r="G3" s="161"/>
      <c r="H3" s="5"/>
      <c r="I3" s="1"/>
      <c r="J3" s="11"/>
      <c r="K3" s="12" t="s">
        <v>4</v>
      </c>
      <c r="L3" s="13">
        <v>42134</v>
      </c>
      <c r="M3" s="14"/>
      <c r="N3" s="84" t="s">
        <v>89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84" t="s">
        <v>6</v>
      </c>
      <c r="B5" s="84" t="s">
        <v>7</v>
      </c>
      <c r="C5" s="84" t="s">
        <v>8</v>
      </c>
      <c r="D5" s="84" t="s">
        <v>9</v>
      </c>
      <c r="E5" s="84" t="s">
        <v>10</v>
      </c>
      <c r="F5" s="84" t="s">
        <v>11</v>
      </c>
      <c r="G5" s="84" t="s">
        <v>12</v>
      </c>
      <c r="H5" s="84" t="s">
        <v>13</v>
      </c>
      <c r="I5" s="84" t="s">
        <v>14</v>
      </c>
      <c r="J5" s="84" t="s">
        <v>15</v>
      </c>
      <c r="K5" s="84" t="s">
        <v>16</v>
      </c>
      <c r="L5" s="84" t="s">
        <v>17</v>
      </c>
      <c r="M5" s="84" t="s">
        <v>18</v>
      </c>
      <c r="N5" s="84" t="s">
        <v>19</v>
      </c>
    </row>
    <row r="6" spans="1:14" x14ac:dyDescent="0.25">
      <c r="A6" s="17"/>
      <c r="B6" s="18" t="s">
        <v>178</v>
      </c>
      <c r="C6" s="19" t="s">
        <v>33</v>
      </c>
      <c r="D6" s="20"/>
      <c r="E6" s="20"/>
      <c r="F6" s="21">
        <v>53506</v>
      </c>
      <c r="G6" s="22"/>
      <c r="H6" s="23" t="s">
        <v>57</v>
      </c>
      <c r="I6" s="22">
        <v>3000</v>
      </c>
      <c r="J6" s="22">
        <v>3000</v>
      </c>
      <c r="K6" s="22"/>
      <c r="L6" s="22"/>
      <c r="M6" s="22"/>
      <c r="N6" s="24">
        <f t="shared" ref="N6:N24" si="0">G6+I6</f>
        <v>3000</v>
      </c>
    </row>
    <row r="7" spans="1:14" x14ac:dyDescent="0.25">
      <c r="A7" s="17"/>
      <c r="B7" s="25"/>
      <c r="C7" s="20"/>
      <c r="D7" s="20"/>
      <c r="E7" s="20"/>
      <c r="F7" s="21"/>
      <c r="G7" s="22"/>
      <c r="H7" s="23"/>
      <c r="I7" s="22"/>
      <c r="J7" s="22"/>
      <c r="K7" s="22"/>
      <c r="L7" s="22"/>
      <c r="M7" s="22"/>
      <c r="N7" s="24">
        <f t="shared" si="0"/>
        <v>0</v>
      </c>
    </row>
    <row r="8" spans="1:14" x14ac:dyDescent="0.25">
      <c r="A8" s="17"/>
      <c r="B8" s="25"/>
      <c r="C8" s="19"/>
      <c r="D8" s="20"/>
      <c r="E8" s="20"/>
      <c r="F8" s="21"/>
      <c r="G8" s="22"/>
      <c r="H8" s="23"/>
      <c r="I8" s="22"/>
      <c r="J8" s="22"/>
      <c r="K8" s="22"/>
      <c r="L8" s="22"/>
      <c r="M8" s="22"/>
      <c r="N8" s="24">
        <f t="shared" si="0"/>
        <v>0</v>
      </c>
    </row>
    <row r="9" spans="1:14" x14ac:dyDescent="0.25">
      <c r="A9" s="17"/>
      <c r="B9" s="25"/>
      <c r="C9" s="19"/>
      <c r="D9" s="20"/>
      <c r="E9" s="20"/>
      <c r="F9" s="29"/>
      <c r="G9" s="22"/>
      <c r="H9" s="23"/>
      <c r="I9" s="22"/>
      <c r="J9" s="22"/>
      <c r="K9" s="22"/>
      <c r="L9" s="22"/>
      <c r="M9" s="22"/>
      <c r="N9" s="24">
        <f t="shared" si="0"/>
        <v>0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3000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0</v>
      </c>
      <c r="H26" s="41"/>
      <c r="I26" s="24">
        <f>SUM(I6:I25)</f>
        <v>3000</v>
      </c>
      <c r="J26" s="24">
        <f>SUM(J6:J25)</f>
        <v>3000</v>
      </c>
      <c r="K26" s="24">
        <f>SUM(K6:K25)</f>
        <v>0</v>
      </c>
      <c r="L26" s="24">
        <f>SUM(L6:L25)</f>
        <v>0</v>
      </c>
      <c r="M26" s="24">
        <f>SUM(M6:M25)</f>
        <v>0</v>
      </c>
      <c r="N26" s="24">
        <f>G26+I26</f>
        <v>3000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83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83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3000</v>
      </c>
      <c r="D32" s="1"/>
      <c r="E32" s="1"/>
      <c r="F32" s="83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3000</v>
      </c>
      <c r="D33" s="1"/>
      <c r="E33" s="1"/>
      <c r="F33" s="83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0" workbookViewId="0">
      <selection activeCell="C32" sqref="C3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1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169</v>
      </c>
      <c r="E3" s="161"/>
      <c r="F3" s="161"/>
      <c r="G3" s="161"/>
      <c r="H3" s="5"/>
      <c r="I3" s="1"/>
      <c r="J3" s="11"/>
      <c r="K3" s="12" t="s">
        <v>4</v>
      </c>
      <c r="L3" s="13">
        <v>42133</v>
      </c>
      <c r="M3" s="14"/>
      <c r="N3" s="80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80" t="s">
        <v>6</v>
      </c>
      <c r="B5" s="80" t="s">
        <v>7</v>
      </c>
      <c r="C5" s="80" t="s">
        <v>8</v>
      </c>
      <c r="D5" s="80" t="s">
        <v>9</v>
      </c>
      <c r="E5" s="80" t="s">
        <v>10</v>
      </c>
      <c r="F5" s="80" t="s">
        <v>11</v>
      </c>
      <c r="G5" s="80" t="s">
        <v>12</v>
      </c>
      <c r="H5" s="80" t="s">
        <v>13</v>
      </c>
      <c r="I5" s="80" t="s">
        <v>14</v>
      </c>
      <c r="J5" s="80" t="s">
        <v>15</v>
      </c>
      <c r="K5" s="80" t="s">
        <v>16</v>
      </c>
      <c r="L5" s="80" t="s">
        <v>17</v>
      </c>
      <c r="M5" s="80" t="s">
        <v>18</v>
      </c>
      <c r="N5" s="80" t="s">
        <v>19</v>
      </c>
    </row>
    <row r="6" spans="1:14" x14ac:dyDescent="0.25">
      <c r="A6" s="17"/>
      <c r="B6" s="18" t="s">
        <v>170</v>
      </c>
      <c r="C6" s="19" t="s">
        <v>63</v>
      </c>
      <c r="D6" s="20">
        <v>42133</v>
      </c>
      <c r="E6" s="20">
        <v>42134</v>
      </c>
      <c r="F6" s="21">
        <v>53501</v>
      </c>
      <c r="G6" s="22">
        <v>28620</v>
      </c>
      <c r="H6" s="23"/>
      <c r="I6" s="22"/>
      <c r="J6" s="22"/>
      <c r="K6" s="22">
        <v>28620</v>
      </c>
      <c r="L6" s="22"/>
      <c r="M6" s="22"/>
      <c r="N6" s="24">
        <f t="shared" ref="N6:N24" si="0">G6+I6</f>
        <v>28620</v>
      </c>
    </row>
    <row r="7" spans="1:14" x14ac:dyDescent="0.25">
      <c r="A7" s="17"/>
      <c r="B7" s="25" t="s">
        <v>171</v>
      </c>
      <c r="C7" s="20" t="s">
        <v>63</v>
      </c>
      <c r="D7" s="20"/>
      <c r="E7" s="20"/>
      <c r="F7" s="21">
        <v>53502</v>
      </c>
      <c r="G7" s="22"/>
      <c r="H7" s="23" t="s">
        <v>172</v>
      </c>
      <c r="I7" s="22">
        <v>34450</v>
      </c>
      <c r="J7" s="22"/>
      <c r="K7" s="22">
        <v>34450</v>
      </c>
      <c r="L7" s="22"/>
      <c r="M7" s="22"/>
      <c r="N7" s="24">
        <f t="shared" si="0"/>
        <v>34450</v>
      </c>
    </row>
    <row r="8" spans="1:14" x14ac:dyDescent="0.25">
      <c r="A8" s="17"/>
      <c r="B8" s="25" t="s">
        <v>173</v>
      </c>
      <c r="C8" s="19" t="s">
        <v>33</v>
      </c>
      <c r="D8" s="20">
        <v>42133</v>
      </c>
      <c r="E8" s="20">
        <v>42134</v>
      </c>
      <c r="F8" s="21">
        <v>53503</v>
      </c>
      <c r="G8" s="22">
        <v>46000</v>
      </c>
      <c r="H8" s="23"/>
      <c r="I8" s="22"/>
      <c r="J8" s="22">
        <v>23000</v>
      </c>
      <c r="K8" s="22">
        <v>23000</v>
      </c>
      <c r="L8" s="22"/>
      <c r="M8" s="22"/>
      <c r="N8" s="24">
        <f t="shared" si="0"/>
        <v>46000</v>
      </c>
    </row>
    <row r="9" spans="1:14" x14ac:dyDescent="0.25">
      <c r="A9" s="17"/>
      <c r="B9" s="25" t="s">
        <v>174</v>
      </c>
      <c r="C9" s="19" t="s">
        <v>175</v>
      </c>
      <c r="D9" s="20">
        <v>42133</v>
      </c>
      <c r="E9" s="20">
        <v>42134</v>
      </c>
      <c r="F9" s="29">
        <v>53504</v>
      </c>
      <c r="G9" s="22">
        <v>432082.5</v>
      </c>
      <c r="H9" s="23"/>
      <c r="I9" s="22"/>
      <c r="J9" s="22">
        <v>216372.5</v>
      </c>
      <c r="K9" s="22"/>
      <c r="L9" s="22"/>
      <c r="M9" s="22">
        <v>215710</v>
      </c>
      <c r="N9" s="24">
        <f t="shared" si="0"/>
        <v>432082.5</v>
      </c>
    </row>
    <row r="10" spans="1:14" x14ac:dyDescent="0.25">
      <c r="A10" s="17"/>
      <c r="B10" s="30" t="s">
        <v>176</v>
      </c>
      <c r="C10" s="82" t="s">
        <v>33</v>
      </c>
      <c r="D10" s="20"/>
      <c r="E10" s="20"/>
      <c r="F10" s="29">
        <v>53505</v>
      </c>
      <c r="G10" s="22"/>
      <c r="H10" s="23" t="s">
        <v>57</v>
      </c>
      <c r="I10" s="22">
        <v>1600</v>
      </c>
      <c r="J10" s="22">
        <v>1600</v>
      </c>
      <c r="K10" s="22"/>
      <c r="L10" s="22"/>
      <c r="M10" s="22"/>
      <c r="N10" s="24">
        <f t="shared" si="0"/>
        <v>1600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542752.5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506702.5</v>
      </c>
      <c r="H26" s="41"/>
      <c r="I26" s="24">
        <f>SUM(I6:I25)</f>
        <v>36050</v>
      </c>
      <c r="J26" s="24">
        <f>SUM(J6:J25)</f>
        <v>240972.5</v>
      </c>
      <c r="K26" s="24">
        <f>SUM(K6:K25)</f>
        <v>86070</v>
      </c>
      <c r="L26" s="24">
        <f>SUM(L6:L25)</f>
        <v>0</v>
      </c>
      <c r="M26" s="24">
        <f>SUM(M6:M25)</f>
        <v>215710</v>
      </c>
      <c r="N26" s="24">
        <f>G26+I26</f>
        <v>542752.5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 t="s">
        <v>177</v>
      </c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408</v>
      </c>
      <c r="D30" s="1"/>
      <c r="E30" s="1"/>
      <c r="F30" s="81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216240</v>
      </c>
      <c r="D31" s="1"/>
      <c r="E31" s="1"/>
      <c r="F31" s="81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24732.5</v>
      </c>
      <c r="D32" s="1"/>
      <c r="E32" s="1"/>
      <c r="F32" s="81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240972.5</v>
      </c>
      <c r="D33" s="1"/>
      <c r="E33" s="1"/>
      <c r="F33" s="81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G33" sqref="A1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8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152</v>
      </c>
      <c r="E3" s="161"/>
      <c r="F3" s="161"/>
      <c r="G3" s="161"/>
      <c r="H3" s="5"/>
      <c r="I3" s="1"/>
      <c r="J3" s="11"/>
      <c r="K3" s="12" t="s">
        <v>4</v>
      </c>
      <c r="L3" s="13">
        <v>42133</v>
      </c>
      <c r="M3" s="14"/>
      <c r="N3" s="79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79" t="s">
        <v>6</v>
      </c>
      <c r="B5" s="79" t="s">
        <v>7</v>
      </c>
      <c r="C5" s="79" t="s">
        <v>8</v>
      </c>
      <c r="D5" s="79" t="s">
        <v>9</v>
      </c>
      <c r="E5" s="79" t="s">
        <v>10</v>
      </c>
      <c r="F5" s="79" t="s">
        <v>11</v>
      </c>
      <c r="G5" s="79" t="s">
        <v>12</v>
      </c>
      <c r="H5" s="79" t="s">
        <v>13</v>
      </c>
      <c r="I5" s="79" t="s">
        <v>14</v>
      </c>
      <c r="J5" s="79" t="s">
        <v>15</v>
      </c>
      <c r="K5" s="79" t="s">
        <v>16</v>
      </c>
      <c r="L5" s="79" t="s">
        <v>17</v>
      </c>
      <c r="M5" s="79" t="s">
        <v>18</v>
      </c>
      <c r="N5" s="79" t="s">
        <v>19</v>
      </c>
    </row>
    <row r="6" spans="1:14" x14ac:dyDescent="0.25">
      <c r="A6" s="17"/>
      <c r="B6" s="18" t="s">
        <v>164</v>
      </c>
      <c r="C6" s="19" t="s">
        <v>30</v>
      </c>
      <c r="D6" s="20">
        <v>42133</v>
      </c>
      <c r="E6" s="20">
        <v>42134</v>
      </c>
      <c r="F6" s="21">
        <v>53496</v>
      </c>
      <c r="G6" s="22">
        <v>19000</v>
      </c>
      <c r="H6" s="23"/>
      <c r="I6" s="22"/>
      <c r="J6" s="22"/>
      <c r="K6" s="22">
        <v>19000</v>
      </c>
      <c r="L6" s="22"/>
      <c r="M6" s="22"/>
      <c r="N6" s="24">
        <f t="shared" ref="N6:N24" si="0">G6+I6</f>
        <v>19000</v>
      </c>
    </row>
    <row r="7" spans="1:14" x14ac:dyDescent="0.25">
      <c r="A7" s="17"/>
      <c r="B7" s="25" t="s">
        <v>144</v>
      </c>
      <c r="C7" s="20" t="s">
        <v>165</v>
      </c>
      <c r="D7" s="20">
        <v>42131</v>
      </c>
      <c r="E7" s="20">
        <v>42133</v>
      </c>
      <c r="F7" s="21">
        <v>53497</v>
      </c>
      <c r="G7" s="22">
        <v>49290</v>
      </c>
      <c r="H7" s="23"/>
      <c r="I7" s="22"/>
      <c r="J7" s="22"/>
      <c r="K7" s="22"/>
      <c r="L7" s="22"/>
      <c r="M7" s="22">
        <v>49290</v>
      </c>
      <c r="N7" s="24">
        <f t="shared" si="0"/>
        <v>49290</v>
      </c>
    </row>
    <row r="8" spans="1:14" x14ac:dyDescent="0.25">
      <c r="A8" s="17"/>
      <c r="B8" s="25" t="s">
        <v>166</v>
      </c>
      <c r="C8" s="19" t="s">
        <v>33</v>
      </c>
      <c r="D8" s="20">
        <v>42133</v>
      </c>
      <c r="E8" s="20">
        <v>42134</v>
      </c>
      <c r="F8" s="21">
        <v>53498</v>
      </c>
      <c r="G8" s="22">
        <v>50350</v>
      </c>
      <c r="H8" s="23"/>
      <c r="I8" s="22"/>
      <c r="J8" s="22">
        <v>25175</v>
      </c>
      <c r="K8" s="22"/>
      <c r="L8" s="22"/>
      <c r="M8" s="22">
        <v>25175</v>
      </c>
      <c r="N8" s="24">
        <f t="shared" si="0"/>
        <v>50350</v>
      </c>
    </row>
    <row r="9" spans="1:14" x14ac:dyDescent="0.25">
      <c r="A9" s="17"/>
      <c r="B9" s="25" t="s">
        <v>167</v>
      </c>
      <c r="C9" s="19" t="s">
        <v>33</v>
      </c>
      <c r="D9" s="20">
        <v>42133</v>
      </c>
      <c r="E9" s="20">
        <v>42135</v>
      </c>
      <c r="F9" s="29">
        <v>53499</v>
      </c>
      <c r="G9" s="22">
        <v>112360</v>
      </c>
      <c r="H9" s="23"/>
      <c r="I9" s="22"/>
      <c r="J9" s="22"/>
      <c r="K9" s="22">
        <v>112360</v>
      </c>
      <c r="L9" s="22"/>
      <c r="M9" s="22"/>
      <c r="N9" s="24">
        <f t="shared" si="0"/>
        <v>112360</v>
      </c>
    </row>
    <row r="10" spans="1:14" x14ac:dyDescent="0.25">
      <c r="A10" s="17"/>
      <c r="B10" s="30" t="s">
        <v>168</v>
      </c>
      <c r="C10" s="82" t="s">
        <v>168</v>
      </c>
      <c r="D10" s="20">
        <v>42133</v>
      </c>
      <c r="E10" s="20">
        <v>42134</v>
      </c>
      <c r="F10" s="29">
        <v>53500</v>
      </c>
      <c r="G10" s="22">
        <v>42400</v>
      </c>
      <c r="H10" s="23"/>
      <c r="I10" s="22"/>
      <c r="J10" s="22"/>
      <c r="K10" s="22"/>
      <c r="L10" s="22"/>
      <c r="M10" s="22">
        <v>42400</v>
      </c>
      <c r="N10" s="24">
        <f t="shared" si="0"/>
        <v>42400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273400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273400</v>
      </c>
      <c r="H26" s="41"/>
      <c r="I26" s="24">
        <f>SUM(I6:I25)</f>
        <v>0</v>
      </c>
      <c r="J26" s="24">
        <f>SUM(J6:J25)</f>
        <v>25175</v>
      </c>
      <c r="K26" s="24">
        <f>SUM(K6:K25)</f>
        <v>131360</v>
      </c>
      <c r="L26" s="24">
        <f>SUM(L6:L25)</f>
        <v>0</v>
      </c>
      <c r="M26" s="24">
        <f>SUM(M6:M25)</f>
        <v>116865</v>
      </c>
      <c r="N26" s="24">
        <f>G26+I26</f>
        <v>273400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78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78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25175</v>
      </c>
      <c r="D32" s="1"/>
      <c r="E32" s="1"/>
      <c r="F32" s="78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25175</v>
      </c>
      <c r="D33" s="1"/>
      <c r="E33" s="1"/>
      <c r="F33" s="78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0" sqref="C2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6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152</v>
      </c>
      <c r="E3" s="161"/>
      <c r="F3" s="161"/>
      <c r="G3" s="161"/>
      <c r="H3" s="5"/>
      <c r="I3" s="1"/>
      <c r="J3" s="11"/>
      <c r="K3" s="12" t="s">
        <v>4</v>
      </c>
      <c r="L3" s="13">
        <v>42132</v>
      </c>
      <c r="M3" s="14"/>
      <c r="N3" s="77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77" t="s">
        <v>6</v>
      </c>
      <c r="B5" s="77" t="s">
        <v>7</v>
      </c>
      <c r="C5" s="77" t="s">
        <v>8</v>
      </c>
      <c r="D5" s="77" t="s">
        <v>9</v>
      </c>
      <c r="E5" s="77" t="s">
        <v>10</v>
      </c>
      <c r="F5" s="77" t="s">
        <v>11</v>
      </c>
      <c r="G5" s="77" t="s">
        <v>12</v>
      </c>
      <c r="H5" s="77" t="s">
        <v>13</v>
      </c>
      <c r="I5" s="77" t="s">
        <v>14</v>
      </c>
      <c r="J5" s="77" t="s">
        <v>15</v>
      </c>
      <c r="K5" s="77" t="s">
        <v>16</v>
      </c>
      <c r="L5" s="77" t="s">
        <v>17</v>
      </c>
      <c r="M5" s="77" t="s">
        <v>18</v>
      </c>
      <c r="N5" s="77" t="s">
        <v>19</v>
      </c>
    </row>
    <row r="6" spans="1:14" x14ac:dyDescent="0.25">
      <c r="A6" s="17"/>
      <c r="B6" s="18" t="s">
        <v>162</v>
      </c>
      <c r="C6" s="19" t="s">
        <v>153</v>
      </c>
      <c r="D6" s="20">
        <v>42132</v>
      </c>
      <c r="E6" s="20">
        <v>42134</v>
      </c>
      <c r="F6" s="21">
        <v>53486</v>
      </c>
      <c r="G6" s="22">
        <v>46004</v>
      </c>
      <c r="H6" s="23"/>
      <c r="I6" s="22"/>
      <c r="J6" s="22">
        <v>46004</v>
      </c>
      <c r="K6" s="22"/>
      <c r="L6" s="22"/>
      <c r="M6" s="22"/>
      <c r="N6" s="24">
        <f t="shared" ref="N6:N24" si="0">G6+I6</f>
        <v>46004</v>
      </c>
    </row>
    <row r="7" spans="1:14" x14ac:dyDescent="0.25">
      <c r="A7" s="17"/>
      <c r="B7" s="25" t="s">
        <v>154</v>
      </c>
      <c r="C7" s="19" t="s">
        <v>30</v>
      </c>
      <c r="D7" s="20">
        <v>42132</v>
      </c>
      <c r="E7" s="20">
        <v>42133</v>
      </c>
      <c r="F7" s="21">
        <v>53487</v>
      </c>
      <c r="G7" s="22">
        <v>19000</v>
      </c>
      <c r="H7" s="23"/>
      <c r="I7" s="22"/>
      <c r="J7" s="22">
        <v>19000</v>
      </c>
      <c r="K7" s="22"/>
      <c r="L7" s="22"/>
      <c r="M7" s="22"/>
      <c r="N7" s="24">
        <f t="shared" si="0"/>
        <v>19000</v>
      </c>
    </row>
    <row r="8" spans="1:14" x14ac:dyDescent="0.25">
      <c r="A8" s="17"/>
      <c r="B8" s="25" t="s">
        <v>155</v>
      </c>
      <c r="C8" s="19" t="s">
        <v>102</v>
      </c>
      <c r="D8" s="20">
        <v>42132</v>
      </c>
      <c r="E8" s="20">
        <v>42133</v>
      </c>
      <c r="F8" s="21">
        <v>53488</v>
      </c>
      <c r="G8" s="22">
        <v>22048</v>
      </c>
      <c r="H8" s="23"/>
      <c r="I8" s="22"/>
      <c r="J8" s="22"/>
      <c r="K8" s="22">
        <v>22048</v>
      </c>
      <c r="L8" s="22"/>
      <c r="M8" s="22"/>
      <c r="N8" s="24">
        <f t="shared" si="0"/>
        <v>22048</v>
      </c>
    </row>
    <row r="9" spans="1:14" x14ac:dyDescent="0.25">
      <c r="A9" s="17"/>
      <c r="B9" s="25" t="s">
        <v>156</v>
      </c>
      <c r="C9" s="19" t="s">
        <v>33</v>
      </c>
      <c r="D9" s="20">
        <v>42132</v>
      </c>
      <c r="E9" s="20">
        <v>42133</v>
      </c>
      <c r="F9" s="29">
        <v>53489</v>
      </c>
      <c r="G9" s="22">
        <v>32860</v>
      </c>
      <c r="H9" s="23"/>
      <c r="I9" s="22"/>
      <c r="J9" s="22">
        <v>32860</v>
      </c>
      <c r="K9" s="22"/>
      <c r="L9" s="22"/>
      <c r="M9" s="22"/>
      <c r="N9" s="24">
        <f t="shared" si="0"/>
        <v>32860</v>
      </c>
    </row>
    <row r="10" spans="1:14" x14ac:dyDescent="0.25">
      <c r="A10" s="17"/>
      <c r="B10" s="30" t="s">
        <v>54</v>
      </c>
      <c r="C10" s="19" t="s">
        <v>55</v>
      </c>
      <c r="D10" s="20">
        <v>42132</v>
      </c>
      <c r="E10" s="20">
        <v>42133</v>
      </c>
      <c r="F10" s="29">
        <v>53490</v>
      </c>
      <c r="G10" s="22">
        <v>22000</v>
      </c>
      <c r="H10" s="23"/>
      <c r="I10" s="22"/>
      <c r="J10" s="22">
        <v>22000</v>
      </c>
      <c r="K10" s="22"/>
      <c r="L10" s="22"/>
      <c r="M10" s="22"/>
      <c r="N10" s="24">
        <f t="shared" si="0"/>
        <v>22000</v>
      </c>
    </row>
    <row r="11" spans="1:14" x14ac:dyDescent="0.25">
      <c r="A11" s="17"/>
      <c r="B11" s="18" t="s">
        <v>157</v>
      </c>
      <c r="C11" s="19" t="s">
        <v>158</v>
      </c>
      <c r="D11" s="20">
        <v>42132</v>
      </c>
      <c r="E11" s="20">
        <v>42133</v>
      </c>
      <c r="F11" s="29">
        <v>53491</v>
      </c>
      <c r="G11" s="22">
        <v>22000</v>
      </c>
      <c r="H11" s="23"/>
      <c r="I11" s="22"/>
      <c r="J11" s="22"/>
      <c r="K11" s="22">
        <v>22000</v>
      </c>
      <c r="L11" s="22"/>
      <c r="M11" s="22"/>
      <c r="N11" s="24">
        <f t="shared" si="0"/>
        <v>22000</v>
      </c>
    </row>
    <row r="12" spans="1:14" x14ac:dyDescent="0.25">
      <c r="A12" s="17"/>
      <c r="B12" s="18" t="s">
        <v>159</v>
      </c>
      <c r="C12" s="19" t="s">
        <v>158</v>
      </c>
      <c r="D12" s="20">
        <v>42132</v>
      </c>
      <c r="E12" s="20">
        <v>42133</v>
      </c>
      <c r="F12" s="29">
        <v>53492</v>
      </c>
      <c r="G12" s="22">
        <v>22000</v>
      </c>
      <c r="H12" s="23"/>
      <c r="I12" s="22"/>
      <c r="J12" s="22"/>
      <c r="K12" s="22">
        <v>22000</v>
      </c>
      <c r="L12" s="22"/>
      <c r="M12" s="22"/>
      <c r="N12" s="24">
        <f t="shared" si="0"/>
        <v>22000</v>
      </c>
    </row>
    <row r="13" spans="1:14" x14ac:dyDescent="0.25">
      <c r="A13" s="17"/>
      <c r="B13" s="18" t="s">
        <v>157</v>
      </c>
      <c r="C13" s="19" t="s">
        <v>160</v>
      </c>
      <c r="D13" s="20">
        <v>42132</v>
      </c>
      <c r="E13" s="20">
        <v>42133</v>
      </c>
      <c r="F13" s="29">
        <v>53493</v>
      </c>
      <c r="G13" s="22">
        <v>146280</v>
      </c>
      <c r="H13" s="23"/>
      <c r="I13" s="22"/>
      <c r="J13" s="22"/>
      <c r="K13" s="22"/>
      <c r="L13" s="22"/>
      <c r="M13" s="22">
        <v>146280</v>
      </c>
      <c r="N13" s="24">
        <f t="shared" si="0"/>
        <v>146280</v>
      </c>
    </row>
    <row r="14" spans="1:14" x14ac:dyDescent="0.25">
      <c r="A14" s="17"/>
      <c r="B14" s="18" t="s">
        <v>161</v>
      </c>
      <c r="C14" s="19" t="s">
        <v>33</v>
      </c>
      <c r="D14" s="20">
        <v>42132</v>
      </c>
      <c r="E14" s="20">
        <v>42134</v>
      </c>
      <c r="F14" s="29">
        <v>53494</v>
      </c>
      <c r="G14" s="22">
        <v>132500</v>
      </c>
      <c r="H14" s="23"/>
      <c r="I14" s="22"/>
      <c r="J14" s="22">
        <v>66250</v>
      </c>
      <c r="K14" s="22"/>
      <c r="L14" s="22"/>
      <c r="M14" s="22">
        <v>66250</v>
      </c>
      <c r="N14" s="24">
        <f t="shared" si="0"/>
        <v>132500</v>
      </c>
    </row>
    <row r="15" spans="1:14" x14ac:dyDescent="0.25">
      <c r="A15" s="31"/>
      <c r="B15" s="18" t="s">
        <v>88</v>
      </c>
      <c r="C15" s="19" t="s">
        <v>123</v>
      </c>
      <c r="D15" s="20"/>
      <c r="E15" s="20"/>
      <c r="F15" s="29">
        <v>53495</v>
      </c>
      <c r="G15" s="22"/>
      <c r="H15" s="23" t="s">
        <v>93</v>
      </c>
      <c r="I15" s="22">
        <v>1600</v>
      </c>
      <c r="J15" s="22">
        <v>1600</v>
      </c>
      <c r="K15" s="22"/>
      <c r="L15" s="22"/>
      <c r="M15" s="22"/>
      <c r="N15" s="24">
        <f t="shared" si="0"/>
        <v>1600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466292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464692</v>
      </c>
      <c r="H26" s="41"/>
      <c r="I26" s="24">
        <f>SUM(I6:I25)</f>
        <v>1600</v>
      </c>
      <c r="J26" s="24">
        <f>SUM(J6:J25)</f>
        <v>187714</v>
      </c>
      <c r="K26" s="24">
        <f>SUM(K6:K25)</f>
        <v>66048</v>
      </c>
      <c r="L26" s="24">
        <f>SUM(L6:L25)</f>
        <v>0</v>
      </c>
      <c r="M26" s="24">
        <f>SUM(M6:M25)</f>
        <v>212530</v>
      </c>
      <c r="N26" s="24">
        <f>G26+I26</f>
        <v>466292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 t="s">
        <v>163</v>
      </c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160</v>
      </c>
      <c r="D30" s="1"/>
      <c r="E30" s="1"/>
      <c r="F30" s="76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84800</v>
      </c>
      <c r="D31" s="1"/>
      <c r="E31" s="1"/>
      <c r="F31" s="76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102914</v>
      </c>
      <c r="D32" s="1"/>
      <c r="E32" s="1"/>
      <c r="F32" s="76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187714</v>
      </c>
      <c r="D33" s="1"/>
      <c r="E33" s="1"/>
      <c r="F33" s="76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24" sqref="B2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4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139</v>
      </c>
      <c r="E3" s="161"/>
      <c r="F3" s="161"/>
      <c r="G3" s="161"/>
      <c r="H3" s="5"/>
      <c r="I3" s="1"/>
      <c r="J3" s="11"/>
      <c r="K3" s="12" t="s">
        <v>4</v>
      </c>
      <c r="L3" s="13">
        <v>42132</v>
      </c>
      <c r="M3" s="14"/>
      <c r="N3" s="75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75" t="s">
        <v>6</v>
      </c>
      <c r="B5" s="75" t="s">
        <v>7</v>
      </c>
      <c r="C5" s="75" t="s">
        <v>8</v>
      </c>
      <c r="D5" s="75" t="s">
        <v>9</v>
      </c>
      <c r="E5" s="75" t="s">
        <v>10</v>
      </c>
      <c r="F5" s="75" t="s">
        <v>11</v>
      </c>
      <c r="G5" s="75" t="s">
        <v>12</v>
      </c>
      <c r="H5" s="75" t="s">
        <v>13</v>
      </c>
      <c r="I5" s="75" t="s">
        <v>14</v>
      </c>
      <c r="J5" s="75" t="s">
        <v>15</v>
      </c>
      <c r="K5" s="75" t="s">
        <v>16</v>
      </c>
      <c r="L5" s="75" t="s">
        <v>17</v>
      </c>
      <c r="M5" s="75" t="s">
        <v>18</v>
      </c>
      <c r="N5" s="75" t="s">
        <v>19</v>
      </c>
    </row>
    <row r="6" spans="1:14" x14ac:dyDescent="0.25">
      <c r="A6" s="17"/>
      <c r="B6" s="18" t="s">
        <v>140</v>
      </c>
      <c r="C6" s="19" t="s">
        <v>137</v>
      </c>
      <c r="D6" s="20">
        <v>42130</v>
      </c>
      <c r="E6" s="20">
        <v>42132</v>
      </c>
      <c r="F6" s="21">
        <v>53477</v>
      </c>
      <c r="G6" s="22">
        <v>48000</v>
      </c>
      <c r="H6" s="23"/>
      <c r="I6" s="22"/>
      <c r="J6" s="22"/>
      <c r="K6" s="22">
        <v>48000</v>
      </c>
      <c r="L6" s="22"/>
      <c r="M6" s="22"/>
      <c r="N6" s="24">
        <f t="shared" ref="N6:N24" si="0">G6+I6</f>
        <v>48000</v>
      </c>
    </row>
    <row r="7" spans="1:14" x14ac:dyDescent="0.25">
      <c r="A7" s="17"/>
      <c r="B7" s="25" t="s">
        <v>141</v>
      </c>
      <c r="C7" s="19" t="s">
        <v>142</v>
      </c>
      <c r="D7" s="20">
        <v>42131</v>
      </c>
      <c r="E7" s="20">
        <v>42132</v>
      </c>
      <c r="F7" s="21">
        <v>53478</v>
      </c>
      <c r="G7" s="22">
        <v>19000</v>
      </c>
      <c r="H7" s="23"/>
      <c r="I7" s="22"/>
      <c r="J7" s="22"/>
      <c r="K7" s="22">
        <v>19000</v>
      </c>
      <c r="L7" s="22"/>
      <c r="M7" s="22"/>
      <c r="N7" s="24">
        <f t="shared" si="0"/>
        <v>19000</v>
      </c>
    </row>
    <row r="8" spans="1:14" x14ac:dyDescent="0.25">
      <c r="A8" s="17"/>
      <c r="B8" s="25" t="s">
        <v>143</v>
      </c>
      <c r="C8" s="19" t="s">
        <v>142</v>
      </c>
      <c r="D8" s="20">
        <v>42131</v>
      </c>
      <c r="E8" s="20">
        <v>42132</v>
      </c>
      <c r="F8" s="21">
        <v>53479</v>
      </c>
      <c r="G8" s="22">
        <v>19000</v>
      </c>
      <c r="H8" s="23"/>
      <c r="I8" s="22"/>
      <c r="J8" s="22"/>
      <c r="K8" s="22">
        <v>19000</v>
      </c>
      <c r="L8" s="22"/>
      <c r="M8" s="22"/>
      <c r="N8" s="24">
        <f t="shared" si="0"/>
        <v>19000</v>
      </c>
    </row>
    <row r="9" spans="1:14" x14ac:dyDescent="0.25">
      <c r="A9" s="17"/>
      <c r="B9" s="25" t="s">
        <v>144</v>
      </c>
      <c r="C9" s="19" t="s">
        <v>63</v>
      </c>
      <c r="D9" s="20"/>
      <c r="E9" s="20"/>
      <c r="F9" s="29">
        <v>53480</v>
      </c>
      <c r="G9" s="22"/>
      <c r="H9" s="23" t="s">
        <v>145</v>
      </c>
      <c r="I9" s="22">
        <v>96460</v>
      </c>
      <c r="J9" s="22"/>
      <c r="K9" s="22">
        <v>96460</v>
      </c>
      <c r="L9" s="22"/>
      <c r="M9" s="22"/>
      <c r="N9" s="24">
        <f t="shared" si="0"/>
        <v>96460</v>
      </c>
    </row>
    <row r="10" spans="1:14" x14ac:dyDescent="0.25">
      <c r="A10" s="17"/>
      <c r="B10" s="30" t="s">
        <v>146</v>
      </c>
      <c r="C10" s="19" t="s">
        <v>147</v>
      </c>
      <c r="D10" s="20">
        <v>42131</v>
      </c>
      <c r="E10" s="20">
        <v>42132</v>
      </c>
      <c r="F10" s="29">
        <v>53481</v>
      </c>
      <c r="G10" s="22">
        <v>19000</v>
      </c>
      <c r="H10" s="23"/>
      <c r="I10" s="22"/>
      <c r="J10" s="22"/>
      <c r="K10" s="22">
        <v>19000</v>
      </c>
      <c r="L10" s="22"/>
      <c r="M10" s="22"/>
      <c r="N10" s="24">
        <f t="shared" si="0"/>
        <v>19000</v>
      </c>
    </row>
    <row r="11" spans="1:14" x14ac:dyDescent="0.25">
      <c r="A11" s="17"/>
      <c r="B11" s="18" t="s">
        <v>148</v>
      </c>
      <c r="C11" s="19" t="s">
        <v>149</v>
      </c>
      <c r="D11" s="20">
        <v>42130</v>
      </c>
      <c r="E11" s="20">
        <v>42132</v>
      </c>
      <c r="F11" s="29">
        <v>53482</v>
      </c>
      <c r="G11" s="22">
        <v>38000</v>
      </c>
      <c r="H11" s="23"/>
      <c r="I11" s="22"/>
      <c r="J11" s="22"/>
      <c r="K11" s="22">
        <v>38000</v>
      </c>
      <c r="L11" s="22"/>
      <c r="M11" s="22"/>
      <c r="N11" s="24">
        <f t="shared" si="0"/>
        <v>38000</v>
      </c>
    </row>
    <row r="12" spans="1:14" x14ac:dyDescent="0.25">
      <c r="A12" s="17"/>
      <c r="B12" s="18" t="s">
        <v>144</v>
      </c>
      <c r="C12" s="19" t="s">
        <v>63</v>
      </c>
      <c r="D12" s="20"/>
      <c r="E12" s="20"/>
      <c r="F12" s="29">
        <v>53483</v>
      </c>
      <c r="G12" s="22"/>
      <c r="H12" s="23" t="s">
        <v>150</v>
      </c>
      <c r="I12" s="22">
        <v>33920</v>
      </c>
      <c r="J12" s="22"/>
      <c r="K12" s="22">
        <v>33920</v>
      </c>
      <c r="L12" s="22"/>
      <c r="M12" s="22"/>
      <c r="N12" s="24">
        <f t="shared" si="0"/>
        <v>33920</v>
      </c>
    </row>
    <row r="13" spans="1:14" x14ac:dyDescent="0.25">
      <c r="A13" s="17"/>
      <c r="B13" s="18" t="s">
        <v>151</v>
      </c>
      <c r="C13" s="19" t="s">
        <v>33</v>
      </c>
      <c r="D13" s="20"/>
      <c r="E13" s="20"/>
      <c r="F13" s="29">
        <v>53484</v>
      </c>
      <c r="G13" s="22"/>
      <c r="H13" s="23" t="s">
        <v>57</v>
      </c>
      <c r="I13" s="22">
        <v>800</v>
      </c>
      <c r="J13" s="22">
        <v>800</v>
      </c>
      <c r="K13" s="22"/>
      <c r="L13" s="22"/>
      <c r="M13" s="22"/>
      <c r="N13" s="24">
        <f t="shared" si="0"/>
        <v>800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274180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143000</v>
      </c>
      <c r="H26" s="41"/>
      <c r="I26" s="24">
        <f>SUM(I6:I25)</f>
        <v>131180</v>
      </c>
      <c r="J26" s="24">
        <f>SUM(J6:J25)</f>
        <v>800</v>
      </c>
      <c r="K26" s="24">
        <f>SUM(K6:K25)</f>
        <v>273380</v>
      </c>
      <c r="L26" s="24">
        <f>SUM(L6:L25)</f>
        <v>0</v>
      </c>
      <c r="M26" s="24">
        <f>SUM(M6:M25)</f>
        <v>0</v>
      </c>
      <c r="N26" s="24">
        <f>G26+I26</f>
        <v>274180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74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74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800</v>
      </c>
      <c r="D32" s="1"/>
      <c r="E32" s="1"/>
      <c r="F32" s="74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800</v>
      </c>
      <c r="D33" s="1"/>
      <c r="E33" s="1"/>
      <c r="F33" s="74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3" workbookViewId="0">
      <selection activeCell="A33" sqref="A1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>
        <v>42176.4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3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127</v>
      </c>
      <c r="E3" s="161"/>
      <c r="F3" s="161"/>
      <c r="G3" s="161"/>
      <c r="H3" s="5"/>
      <c r="I3" s="1"/>
      <c r="J3" s="11"/>
      <c r="K3" s="12" t="s">
        <v>4</v>
      </c>
      <c r="L3" s="13">
        <v>42131</v>
      </c>
      <c r="M3" s="14"/>
      <c r="N3" s="72" t="s">
        <v>94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72" t="s">
        <v>6</v>
      </c>
      <c r="B5" s="72" t="s">
        <v>7</v>
      </c>
      <c r="C5" s="72" t="s">
        <v>8</v>
      </c>
      <c r="D5" s="72" t="s">
        <v>9</v>
      </c>
      <c r="E5" s="72" t="s">
        <v>10</v>
      </c>
      <c r="F5" s="72" t="s">
        <v>11</v>
      </c>
      <c r="G5" s="72" t="s">
        <v>12</v>
      </c>
      <c r="H5" s="72" t="s">
        <v>13</v>
      </c>
      <c r="I5" s="72" t="s">
        <v>14</v>
      </c>
      <c r="J5" s="72" t="s">
        <v>15</v>
      </c>
      <c r="K5" s="72" t="s">
        <v>16</v>
      </c>
      <c r="L5" s="72" t="s">
        <v>17</v>
      </c>
      <c r="M5" s="72" t="s">
        <v>18</v>
      </c>
      <c r="N5" s="72" t="s">
        <v>19</v>
      </c>
    </row>
    <row r="6" spans="1:14" x14ac:dyDescent="0.25">
      <c r="A6" s="17"/>
      <c r="B6" s="18" t="s">
        <v>128</v>
      </c>
      <c r="C6" s="19" t="s">
        <v>129</v>
      </c>
      <c r="D6" s="20"/>
      <c r="E6" s="20"/>
      <c r="F6" s="21">
        <v>53468</v>
      </c>
      <c r="G6" s="22"/>
      <c r="H6" s="23" t="s">
        <v>130</v>
      </c>
      <c r="I6" s="22">
        <v>204580</v>
      </c>
      <c r="J6" s="22"/>
      <c r="K6" s="22">
        <v>204580</v>
      </c>
      <c r="L6" s="22"/>
      <c r="M6" s="22"/>
      <c r="N6" s="24">
        <f t="shared" ref="N6:N24" si="0">G6+I6</f>
        <v>204580</v>
      </c>
    </row>
    <row r="7" spans="1:14" x14ac:dyDescent="0.25">
      <c r="A7" s="17"/>
      <c r="B7" s="25" t="s">
        <v>128</v>
      </c>
      <c r="C7" s="19" t="s">
        <v>131</v>
      </c>
      <c r="D7" s="20">
        <v>42131</v>
      </c>
      <c r="E7" s="20">
        <v>42133</v>
      </c>
      <c r="F7" s="21">
        <v>53469</v>
      </c>
      <c r="G7" s="22">
        <v>57176.4</v>
      </c>
      <c r="H7" s="23"/>
      <c r="I7" s="22"/>
      <c r="J7" s="22">
        <v>57176.4</v>
      </c>
      <c r="K7" s="22"/>
      <c r="L7" s="22"/>
      <c r="M7" s="22"/>
      <c r="N7" s="24">
        <f t="shared" si="0"/>
        <v>57176.4</v>
      </c>
    </row>
    <row r="8" spans="1:14" x14ac:dyDescent="0.25">
      <c r="A8" s="17"/>
      <c r="B8" s="25" t="s">
        <v>132</v>
      </c>
      <c r="C8" s="19" t="s">
        <v>91</v>
      </c>
      <c r="D8" s="20">
        <v>42131</v>
      </c>
      <c r="E8" s="20">
        <v>42132</v>
      </c>
      <c r="F8" s="23">
        <v>53470</v>
      </c>
      <c r="G8" s="22">
        <v>19000</v>
      </c>
      <c r="H8" s="23"/>
      <c r="I8" s="22"/>
      <c r="J8" s="27"/>
      <c r="K8" s="22">
        <v>19000</v>
      </c>
      <c r="L8" s="22"/>
      <c r="M8" s="22"/>
      <c r="N8" s="24">
        <f t="shared" si="0"/>
        <v>19000</v>
      </c>
    </row>
    <row r="9" spans="1:14" x14ac:dyDescent="0.25">
      <c r="A9" s="17"/>
      <c r="B9" s="25" t="s">
        <v>133</v>
      </c>
      <c r="C9" s="19" t="s">
        <v>91</v>
      </c>
      <c r="D9" s="20">
        <v>42131</v>
      </c>
      <c r="E9" s="20">
        <v>42132</v>
      </c>
      <c r="F9" s="29">
        <v>53471</v>
      </c>
      <c r="G9" s="22">
        <v>19000</v>
      </c>
      <c r="H9" s="23"/>
      <c r="I9" s="22"/>
      <c r="J9" s="22">
        <v>19000</v>
      </c>
      <c r="K9" s="22"/>
      <c r="L9" s="22"/>
      <c r="M9" s="22"/>
      <c r="N9" s="24">
        <f t="shared" si="0"/>
        <v>19000</v>
      </c>
    </row>
    <row r="10" spans="1:14" x14ac:dyDescent="0.25">
      <c r="A10" s="17"/>
      <c r="B10" s="30" t="s">
        <v>134</v>
      </c>
      <c r="C10" s="19" t="s">
        <v>91</v>
      </c>
      <c r="D10" s="20">
        <v>42131</v>
      </c>
      <c r="E10" s="20">
        <v>42133</v>
      </c>
      <c r="F10" s="29">
        <v>53472</v>
      </c>
      <c r="G10" s="22">
        <v>38000</v>
      </c>
      <c r="H10" s="23"/>
      <c r="I10" s="22"/>
      <c r="J10" s="22"/>
      <c r="K10" s="22">
        <v>38000</v>
      </c>
      <c r="L10" s="22"/>
      <c r="M10" s="22"/>
      <c r="N10" s="24">
        <f t="shared" si="0"/>
        <v>38000</v>
      </c>
    </row>
    <row r="11" spans="1:14" x14ac:dyDescent="0.25">
      <c r="A11" s="17"/>
      <c r="B11" s="18" t="s">
        <v>135</v>
      </c>
      <c r="C11" s="19" t="s">
        <v>91</v>
      </c>
      <c r="D11" s="20">
        <v>42131</v>
      </c>
      <c r="E11" s="20">
        <v>42135</v>
      </c>
      <c r="F11" s="29">
        <v>53473</v>
      </c>
      <c r="G11" s="22">
        <v>76000</v>
      </c>
      <c r="H11" s="23"/>
      <c r="I11" s="22"/>
      <c r="J11" s="22"/>
      <c r="K11" s="22">
        <v>76000</v>
      </c>
      <c r="L11" s="22"/>
      <c r="M11" s="22"/>
      <c r="N11" s="24">
        <f t="shared" si="0"/>
        <v>76000</v>
      </c>
    </row>
    <row r="12" spans="1:14" x14ac:dyDescent="0.25">
      <c r="A12" s="17"/>
      <c r="B12" s="18" t="s">
        <v>136</v>
      </c>
      <c r="C12" s="19" t="s">
        <v>91</v>
      </c>
      <c r="D12" s="20">
        <v>42131</v>
      </c>
      <c r="E12" s="20">
        <v>42132</v>
      </c>
      <c r="F12" s="29">
        <v>53474</v>
      </c>
      <c r="G12" s="22">
        <v>22000</v>
      </c>
      <c r="H12" s="23"/>
      <c r="I12" s="22"/>
      <c r="J12" s="22"/>
      <c r="K12" s="22">
        <v>22000</v>
      </c>
      <c r="L12" s="22"/>
      <c r="M12" s="22"/>
      <c r="N12" s="24">
        <f t="shared" si="0"/>
        <v>22000</v>
      </c>
    </row>
    <row r="13" spans="1:14" x14ac:dyDescent="0.25">
      <c r="A13" s="17"/>
      <c r="B13" s="18" t="s">
        <v>137</v>
      </c>
      <c r="C13" s="19" t="s">
        <v>91</v>
      </c>
      <c r="D13" s="20">
        <v>42130</v>
      </c>
      <c r="E13" s="20">
        <v>42132</v>
      </c>
      <c r="F13" s="29">
        <v>53475</v>
      </c>
      <c r="G13" s="22">
        <v>48000</v>
      </c>
      <c r="H13" s="23"/>
      <c r="I13" s="22"/>
      <c r="J13" s="22"/>
      <c r="K13" s="22">
        <v>48000</v>
      </c>
      <c r="L13" s="22"/>
      <c r="M13" s="22"/>
      <c r="N13" s="24">
        <f t="shared" si="0"/>
        <v>48000</v>
      </c>
    </row>
    <row r="14" spans="1:14" x14ac:dyDescent="0.25">
      <c r="A14" s="17"/>
      <c r="B14" s="18" t="s">
        <v>138</v>
      </c>
      <c r="C14" s="19" t="s">
        <v>91</v>
      </c>
      <c r="D14" s="20">
        <v>42131</v>
      </c>
      <c r="E14" s="20">
        <v>42132</v>
      </c>
      <c r="F14" s="29">
        <v>53476</v>
      </c>
      <c r="G14" s="22">
        <v>19000</v>
      </c>
      <c r="H14" s="23"/>
      <c r="I14" s="22"/>
      <c r="J14" s="22">
        <v>19000</v>
      </c>
      <c r="K14" s="22"/>
      <c r="L14" s="22"/>
      <c r="M14" s="22"/>
      <c r="N14" s="24">
        <f t="shared" si="0"/>
        <v>19000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502756.4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298176.40000000002</v>
      </c>
      <c r="H26" s="41"/>
      <c r="I26" s="24">
        <f>SUM(I6:I25)</f>
        <v>204580</v>
      </c>
      <c r="J26" s="24">
        <f>SUM(J6:J25)</f>
        <v>95176.4</v>
      </c>
      <c r="K26" s="24">
        <f>SUM(K6:K25)</f>
        <v>407580</v>
      </c>
      <c r="L26" s="24">
        <f>SUM(L6:L25)</f>
        <v>0</v>
      </c>
      <c r="M26" s="24">
        <f>SUM(M6:M25)</f>
        <v>0</v>
      </c>
      <c r="N26" s="24">
        <f>G26+I26</f>
        <v>502756.4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100</v>
      </c>
      <c r="D30" s="1"/>
      <c r="E30" s="1"/>
      <c r="F30" s="73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53000</v>
      </c>
      <c r="D31" s="1"/>
      <c r="E31" s="1"/>
      <c r="F31" s="73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42176.4</v>
      </c>
      <c r="D32" s="1"/>
      <c r="E32" s="1"/>
      <c r="F32" s="73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95176.4</v>
      </c>
      <c r="D33" s="1"/>
      <c r="E33" s="1"/>
      <c r="F33" s="73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6" workbookViewId="0">
      <selection activeCell="B6" sqref="B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0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126</v>
      </c>
      <c r="E3" s="161"/>
      <c r="F3" s="161"/>
      <c r="G3" s="161"/>
      <c r="H3" s="5"/>
      <c r="I3" s="1"/>
      <c r="J3" s="11"/>
      <c r="K3" s="12" t="s">
        <v>4</v>
      </c>
      <c r="L3" s="13">
        <v>42131</v>
      </c>
      <c r="M3" s="14"/>
      <c r="N3" s="71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71" t="s">
        <v>6</v>
      </c>
      <c r="B5" s="71" t="s">
        <v>7</v>
      </c>
      <c r="C5" s="71" t="s">
        <v>8</v>
      </c>
      <c r="D5" s="71" t="s">
        <v>9</v>
      </c>
      <c r="E5" s="71" t="s">
        <v>10</v>
      </c>
      <c r="F5" s="71" t="s">
        <v>11</v>
      </c>
      <c r="G5" s="71" t="s">
        <v>12</v>
      </c>
      <c r="H5" s="71" t="s">
        <v>13</v>
      </c>
      <c r="I5" s="71" t="s">
        <v>14</v>
      </c>
      <c r="J5" s="71" t="s">
        <v>15</v>
      </c>
      <c r="K5" s="71" t="s">
        <v>16</v>
      </c>
      <c r="L5" s="71" t="s">
        <v>17</v>
      </c>
      <c r="M5" s="71" t="s">
        <v>18</v>
      </c>
      <c r="N5" s="71" t="s">
        <v>19</v>
      </c>
    </row>
    <row r="6" spans="1:14" x14ac:dyDescent="0.25">
      <c r="A6" s="17"/>
      <c r="B6" s="18"/>
      <c r="C6" s="19"/>
      <c r="D6" s="20"/>
      <c r="E6" s="20"/>
      <c r="F6" s="21"/>
      <c r="G6" s="22"/>
      <c r="H6" s="23"/>
      <c r="I6" s="22"/>
      <c r="J6" s="22"/>
      <c r="K6" s="22"/>
      <c r="L6" s="22"/>
      <c r="M6" s="22"/>
      <c r="N6" s="24">
        <f t="shared" ref="N6:N24" si="0">G6+I6</f>
        <v>0</v>
      </c>
    </row>
    <row r="7" spans="1:14" x14ac:dyDescent="0.25">
      <c r="A7" s="17"/>
      <c r="B7" s="25"/>
      <c r="C7" s="19"/>
      <c r="D7" s="20"/>
      <c r="E7" s="20"/>
      <c r="F7" s="21"/>
      <c r="G7" s="22"/>
      <c r="H7" s="23"/>
      <c r="I7" s="22"/>
      <c r="J7" s="22"/>
      <c r="K7" s="22"/>
      <c r="L7" s="22"/>
      <c r="M7" s="22"/>
      <c r="N7" s="24">
        <f t="shared" si="0"/>
        <v>0</v>
      </c>
    </row>
    <row r="8" spans="1:14" x14ac:dyDescent="0.25">
      <c r="A8" s="17"/>
      <c r="B8" s="25"/>
      <c r="C8" s="19"/>
      <c r="D8" s="20"/>
      <c r="E8" s="20"/>
      <c r="F8" s="23"/>
      <c r="G8" s="22"/>
      <c r="H8" s="23"/>
      <c r="I8" s="22"/>
      <c r="J8" s="27"/>
      <c r="K8" s="22"/>
      <c r="L8" s="22"/>
      <c r="M8" s="22"/>
      <c r="N8" s="24">
        <f t="shared" si="0"/>
        <v>0</v>
      </c>
    </row>
    <row r="9" spans="1:14" x14ac:dyDescent="0.25">
      <c r="A9" s="17"/>
      <c r="B9" s="25"/>
      <c r="C9" s="19"/>
      <c r="D9" s="20"/>
      <c r="E9" s="20"/>
      <c r="F9" s="29"/>
      <c r="G9" s="22"/>
      <c r="H9" s="23"/>
      <c r="I9" s="22"/>
      <c r="J9" s="22"/>
      <c r="K9" s="22"/>
      <c r="L9" s="22"/>
      <c r="M9" s="22"/>
      <c r="N9" s="24">
        <f t="shared" si="0"/>
        <v>0</v>
      </c>
    </row>
    <row r="10" spans="1:14" x14ac:dyDescent="0.25">
      <c r="A10" s="17"/>
      <c r="B10" s="30"/>
      <c r="C10" s="19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0</v>
      </c>
      <c r="H26" s="41"/>
      <c r="I26" s="24">
        <f>SUM(I6:I25)</f>
        <v>0</v>
      </c>
      <c r="J26" s="24">
        <f>SUM(J6:J25)</f>
        <v>0</v>
      </c>
      <c r="K26" s="24">
        <f>SUM(K6:K25)</f>
        <v>0</v>
      </c>
      <c r="L26" s="24">
        <f>SUM(L6:L25)</f>
        <v>0</v>
      </c>
      <c r="M26" s="24">
        <f>SUM(M6:M25)</f>
        <v>0</v>
      </c>
      <c r="N26" s="24">
        <f>G26+I26</f>
        <v>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70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70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0</v>
      </c>
      <c r="D32" s="1"/>
      <c r="E32" s="1"/>
      <c r="F32" s="70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0</v>
      </c>
      <c r="D33" s="1"/>
      <c r="E33" s="1"/>
      <c r="F33" s="70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3" workbookViewId="0">
      <selection activeCell="G33" sqref="A1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8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107</v>
      </c>
      <c r="E3" s="161"/>
      <c r="F3" s="161"/>
      <c r="G3" s="161"/>
      <c r="H3" s="5"/>
      <c r="I3" s="1"/>
      <c r="J3" s="11"/>
      <c r="K3" s="12" t="s">
        <v>4</v>
      </c>
      <c r="L3" s="13">
        <v>42130</v>
      </c>
      <c r="M3" s="14"/>
      <c r="N3" s="69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69" t="s">
        <v>6</v>
      </c>
      <c r="B5" s="69" t="s">
        <v>7</v>
      </c>
      <c r="C5" s="69" t="s">
        <v>8</v>
      </c>
      <c r="D5" s="69" t="s">
        <v>9</v>
      </c>
      <c r="E5" s="69" t="s">
        <v>10</v>
      </c>
      <c r="F5" s="69" t="s">
        <v>11</v>
      </c>
      <c r="G5" s="69" t="s">
        <v>12</v>
      </c>
      <c r="H5" s="69" t="s">
        <v>13</v>
      </c>
      <c r="I5" s="69" t="s">
        <v>14</v>
      </c>
      <c r="J5" s="69" t="s">
        <v>15</v>
      </c>
      <c r="K5" s="69" t="s">
        <v>16</v>
      </c>
      <c r="L5" s="69" t="s">
        <v>17</v>
      </c>
      <c r="M5" s="69" t="s">
        <v>18</v>
      </c>
      <c r="N5" s="69" t="s">
        <v>19</v>
      </c>
    </row>
    <row r="6" spans="1:14" x14ac:dyDescent="0.25">
      <c r="A6" s="17"/>
      <c r="B6" s="18" t="s">
        <v>109</v>
      </c>
      <c r="C6" s="19" t="s">
        <v>108</v>
      </c>
      <c r="D6" s="20">
        <v>42129</v>
      </c>
      <c r="E6" s="20">
        <v>42130</v>
      </c>
      <c r="F6" s="21">
        <v>53456</v>
      </c>
      <c r="G6" s="22">
        <v>19000</v>
      </c>
      <c r="H6" s="23"/>
      <c r="I6" s="22"/>
      <c r="J6" s="22">
        <v>19000</v>
      </c>
      <c r="K6" s="22"/>
      <c r="L6" s="22"/>
      <c r="M6" s="22"/>
      <c r="N6" s="24">
        <f t="shared" ref="N6:N24" si="0">G6+I6</f>
        <v>19000</v>
      </c>
    </row>
    <row r="7" spans="1:14" x14ac:dyDescent="0.25">
      <c r="A7" s="17"/>
      <c r="B7" s="25" t="s">
        <v>111</v>
      </c>
      <c r="C7" s="19" t="s">
        <v>110</v>
      </c>
      <c r="D7" s="20">
        <v>42130</v>
      </c>
      <c r="E7" s="20">
        <v>42131</v>
      </c>
      <c r="F7" s="21">
        <v>53457</v>
      </c>
      <c r="G7" s="22">
        <v>18995.2</v>
      </c>
      <c r="H7" s="23"/>
      <c r="I7" s="22"/>
      <c r="J7" s="22"/>
      <c r="K7" s="22">
        <v>18995.2</v>
      </c>
      <c r="L7" s="22"/>
      <c r="M7" s="22"/>
      <c r="N7" s="24">
        <f t="shared" si="0"/>
        <v>18995.2</v>
      </c>
    </row>
    <row r="8" spans="1:14" x14ac:dyDescent="0.25">
      <c r="A8" s="17"/>
      <c r="B8" s="25" t="s">
        <v>113</v>
      </c>
      <c r="C8" s="19" t="s">
        <v>112</v>
      </c>
      <c r="D8" s="20">
        <v>42130</v>
      </c>
      <c r="E8" s="20">
        <v>42131</v>
      </c>
      <c r="F8" s="23">
        <v>53458</v>
      </c>
      <c r="G8" s="22">
        <v>24000</v>
      </c>
      <c r="H8" s="23"/>
      <c r="I8" s="22"/>
      <c r="J8" s="27"/>
      <c r="K8" s="22">
        <v>24000</v>
      </c>
      <c r="L8" s="22"/>
      <c r="M8" s="22"/>
      <c r="N8" s="24">
        <f t="shared" si="0"/>
        <v>24000</v>
      </c>
    </row>
    <row r="9" spans="1:14" x14ac:dyDescent="0.25">
      <c r="A9" s="17"/>
      <c r="B9" s="25" t="s">
        <v>114</v>
      </c>
      <c r="C9" s="19" t="s">
        <v>112</v>
      </c>
      <c r="D9" s="20">
        <v>42130</v>
      </c>
      <c r="E9" s="20">
        <v>42131</v>
      </c>
      <c r="F9" s="29">
        <v>53459</v>
      </c>
      <c r="G9" s="22">
        <v>24000</v>
      </c>
      <c r="H9" s="23"/>
      <c r="I9" s="22"/>
      <c r="J9" s="22"/>
      <c r="K9" s="22">
        <v>24000</v>
      </c>
      <c r="L9" s="22"/>
      <c r="M9" s="22"/>
      <c r="N9" s="24">
        <f t="shared" si="0"/>
        <v>24000</v>
      </c>
    </row>
    <row r="10" spans="1:14" x14ac:dyDescent="0.25">
      <c r="A10" s="17"/>
      <c r="B10" s="30" t="s">
        <v>115</v>
      </c>
      <c r="C10" s="19" t="s">
        <v>112</v>
      </c>
      <c r="D10" s="20">
        <v>42130</v>
      </c>
      <c r="E10" s="20">
        <v>42131</v>
      </c>
      <c r="F10" s="29">
        <v>53460</v>
      </c>
      <c r="G10" s="22">
        <v>24000</v>
      </c>
      <c r="H10" s="23"/>
      <c r="I10" s="22"/>
      <c r="J10" s="22"/>
      <c r="K10" s="22">
        <v>24000</v>
      </c>
      <c r="L10" s="22"/>
      <c r="M10" s="22"/>
      <c r="N10" s="24">
        <f t="shared" si="0"/>
        <v>24000</v>
      </c>
    </row>
    <row r="11" spans="1:14" x14ac:dyDescent="0.25">
      <c r="A11" s="17"/>
      <c r="B11" s="18" t="s">
        <v>116</v>
      </c>
      <c r="C11" s="19" t="s">
        <v>117</v>
      </c>
      <c r="D11" s="20">
        <v>42130</v>
      </c>
      <c r="E11" s="20">
        <v>42131</v>
      </c>
      <c r="F11" s="29">
        <v>53461</v>
      </c>
      <c r="G11" s="22">
        <v>19000</v>
      </c>
      <c r="H11" s="23"/>
      <c r="I11" s="22"/>
      <c r="J11" s="22"/>
      <c r="K11" s="22">
        <v>19000</v>
      </c>
      <c r="L11" s="22"/>
      <c r="M11" s="22"/>
      <c r="N11" s="24">
        <f t="shared" si="0"/>
        <v>19000</v>
      </c>
    </row>
    <row r="12" spans="1:14" x14ac:dyDescent="0.25">
      <c r="A12" s="17"/>
      <c r="B12" s="18" t="s">
        <v>118</v>
      </c>
      <c r="C12" s="19" t="s">
        <v>119</v>
      </c>
      <c r="D12" s="20">
        <v>42129</v>
      </c>
      <c r="E12" s="20">
        <v>42131</v>
      </c>
      <c r="F12" s="29">
        <v>53462</v>
      </c>
      <c r="G12" s="22">
        <v>44000</v>
      </c>
      <c r="H12" s="23"/>
      <c r="I12" s="22"/>
      <c r="J12" s="22"/>
      <c r="K12" s="22">
        <v>44000</v>
      </c>
      <c r="L12" s="22"/>
      <c r="M12" s="22"/>
      <c r="N12" s="24">
        <f t="shared" si="0"/>
        <v>44000</v>
      </c>
    </row>
    <row r="13" spans="1:14" x14ac:dyDescent="0.25">
      <c r="A13" s="17"/>
      <c r="B13" s="18" t="s">
        <v>118</v>
      </c>
      <c r="C13" s="19" t="s">
        <v>119</v>
      </c>
      <c r="D13" s="20">
        <v>42129</v>
      </c>
      <c r="E13" s="20">
        <v>42131</v>
      </c>
      <c r="F13" s="29">
        <v>53463</v>
      </c>
      <c r="G13" s="22">
        <v>44000</v>
      </c>
      <c r="H13" s="23"/>
      <c r="I13" s="22"/>
      <c r="J13" s="22">
        <v>44000</v>
      </c>
      <c r="K13" s="22"/>
      <c r="L13" s="22"/>
      <c r="M13" s="22"/>
      <c r="N13" s="24">
        <f t="shared" si="0"/>
        <v>44000</v>
      </c>
    </row>
    <row r="14" spans="1:14" x14ac:dyDescent="0.25">
      <c r="A14" s="17"/>
      <c r="B14" s="18" t="s">
        <v>120</v>
      </c>
      <c r="C14" s="19" t="s">
        <v>119</v>
      </c>
      <c r="D14" s="20">
        <v>42129</v>
      </c>
      <c r="E14" s="20">
        <v>42131</v>
      </c>
      <c r="F14" s="29">
        <v>53464</v>
      </c>
      <c r="G14" s="22">
        <v>44000</v>
      </c>
      <c r="H14" s="23"/>
      <c r="I14" s="22"/>
      <c r="J14" s="22"/>
      <c r="K14" s="22">
        <v>44000</v>
      </c>
      <c r="L14" s="22"/>
      <c r="M14" s="22"/>
      <c r="N14" s="24">
        <f t="shared" si="0"/>
        <v>44000</v>
      </c>
    </row>
    <row r="15" spans="1:14" x14ac:dyDescent="0.25">
      <c r="A15" s="31"/>
      <c r="B15" s="18" t="s">
        <v>121</v>
      </c>
      <c r="C15" s="19" t="s">
        <v>122</v>
      </c>
      <c r="D15" s="20">
        <v>42128</v>
      </c>
      <c r="E15" s="20">
        <v>42130</v>
      </c>
      <c r="F15" s="29">
        <v>53465</v>
      </c>
      <c r="G15" s="22">
        <v>76000</v>
      </c>
      <c r="H15" s="23"/>
      <c r="I15" s="22"/>
      <c r="J15" s="22"/>
      <c r="K15" s="22"/>
      <c r="L15" s="22">
        <v>76000</v>
      </c>
      <c r="M15" s="22"/>
      <c r="N15" s="24">
        <f t="shared" si="0"/>
        <v>76000</v>
      </c>
    </row>
    <row r="16" spans="1:14" x14ac:dyDescent="0.25">
      <c r="A16" s="31"/>
      <c r="B16" s="18" t="s">
        <v>88</v>
      </c>
      <c r="C16" s="20" t="s">
        <v>123</v>
      </c>
      <c r="D16" s="20"/>
      <c r="E16" s="20"/>
      <c r="F16" s="29">
        <v>53466</v>
      </c>
      <c r="G16" s="22"/>
      <c r="H16" s="23" t="s">
        <v>93</v>
      </c>
      <c r="I16" s="22">
        <v>2000</v>
      </c>
      <c r="J16" s="22">
        <v>2000</v>
      </c>
      <c r="K16" s="22"/>
      <c r="L16" s="22"/>
      <c r="M16" s="22"/>
      <c r="N16" s="24">
        <f t="shared" si="0"/>
        <v>2000</v>
      </c>
    </row>
    <row r="17" spans="1:14" x14ac:dyDescent="0.25">
      <c r="A17" s="31"/>
      <c r="B17" s="18" t="s">
        <v>124</v>
      </c>
      <c r="C17" s="32" t="s">
        <v>125</v>
      </c>
      <c r="D17" s="20">
        <v>42127</v>
      </c>
      <c r="E17" s="20">
        <v>42131</v>
      </c>
      <c r="F17" s="29">
        <v>53467</v>
      </c>
      <c r="G17" s="22">
        <v>88000</v>
      </c>
      <c r="H17" s="23"/>
      <c r="I17" s="22"/>
      <c r="J17" s="22"/>
      <c r="K17" s="22">
        <v>88000</v>
      </c>
      <c r="L17" s="22"/>
      <c r="M17" s="22"/>
      <c r="N17" s="24">
        <f t="shared" si="0"/>
        <v>88000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426995.20000000001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424995.2</v>
      </c>
      <c r="H26" s="41"/>
      <c r="I26" s="24">
        <f>SUM(I6:I25)</f>
        <v>2000</v>
      </c>
      <c r="J26" s="24">
        <f>SUM(J6:J25)</f>
        <v>65000</v>
      </c>
      <c r="K26" s="24">
        <f>SUM(K6:K25)</f>
        <v>285995.2</v>
      </c>
      <c r="L26" s="24">
        <f>SUM(L6:L25)</f>
        <v>76000</v>
      </c>
      <c r="M26" s="24">
        <f>SUM(M6:M25)</f>
        <v>0</v>
      </c>
      <c r="N26" s="24">
        <f>G26+I26</f>
        <v>426995.20000000001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68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68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65000</v>
      </c>
      <c r="D32" s="1"/>
      <c r="E32" s="1"/>
      <c r="F32" s="68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65000</v>
      </c>
      <c r="D33" s="1"/>
      <c r="E33" s="1"/>
      <c r="F33" s="68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0" workbookViewId="0">
      <selection activeCell="C22" sqref="C2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41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350</v>
      </c>
      <c r="E3" s="161"/>
      <c r="F3" s="161"/>
      <c r="G3" s="161"/>
      <c r="H3" s="5"/>
      <c r="I3" s="1"/>
      <c r="J3" s="11"/>
      <c r="K3" s="12" t="s">
        <v>4</v>
      </c>
      <c r="L3" s="13">
        <v>42148</v>
      </c>
      <c r="M3" s="14"/>
      <c r="N3" s="140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40" t="s">
        <v>6</v>
      </c>
      <c r="B5" s="140" t="s">
        <v>7</v>
      </c>
      <c r="C5" s="140" t="s">
        <v>8</v>
      </c>
      <c r="D5" s="140" t="s">
        <v>9</v>
      </c>
      <c r="E5" s="140" t="s">
        <v>10</v>
      </c>
      <c r="F5" s="140" t="s">
        <v>11</v>
      </c>
      <c r="G5" s="140" t="s">
        <v>12</v>
      </c>
      <c r="H5" s="140" t="s">
        <v>13</v>
      </c>
      <c r="I5" s="140" t="s">
        <v>14</v>
      </c>
      <c r="J5" s="140" t="s">
        <v>15</v>
      </c>
      <c r="K5" s="140" t="s">
        <v>16</v>
      </c>
      <c r="L5" s="140" t="s">
        <v>17</v>
      </c>
      <c r="M5" s="140" t="s">
        <v>18</v>
      </c>
      <c r="N5" s="140" t="s">
        <v>19</v>
      </c>
    </row>
    <row r="6" spans="1:14" x14ac:dyDescent="0.25">
      <c r="A6" s="17"/>
      <c r="B6" s="18" t="s">
        <v>351</v>
      </c>
      <c r="C6" s="19" t="s">
        <v>33</v>
      </c>
      <c r="D6" s="20"/>
      <c r="E6" s="20"/>
      <c r="F6" s="21">
        <v>53657</v>
      </c>
      <c r="G6" s="22"/>
      <c r="H6" s="23" t="s">
        <v>31</v>
      </c>
      <c r="I6" s="22">
        <v>3180</v>
      </c>
      <c r="J6" s="22">
        <v>3180</v>
      </c>
      <c r="K6" s="22"/>
      <c r="L6" s="22"/>
      <c r="M6" s="22"/>
      <c r="N6" s="24">
        <f t="shared" ref="N6:N24" si="0">G6+I6</f>
        <v>3180</v>
      </c>
    </row>
    <row r="7" spans="1:14" x14ac:dyDescent="0.25">
      <c r="A7" s="17"/>
      <c r="B7" s="18" t="s">
        <v>352</v>
      </c>
      <c r="C7" s="19" t="s">
        <v>353</v>
      </c>
      <c r="D7" s="20">
        <v>42144</v>
      </c>
      <c r="E7" s="20">
        <v>42148</v>
      </c>
      <c r="F7" s="21">
        <v>53658</v>
      </c>
      <c r="G7" s="22">
        <v>92008</v>
      </c>
      <c r="H7" s="23"/>
      <c r="I7" s="22"/>
      <c r="J7" s="22"/>
      <c r="K7" s="22"/>
      <c r="L7" s="22"/>
      <c r="M7" s="22">
        <v>92008</v>
      </c>
      <c r="N7" s="24">
        <f t="shared" si="0"/>
        <v>92008</v>
      </c>
    </row>
    <row r="8" spans="1:14" x14ac:dyDescent="0.25">
      <c r="A8" s="17"/>
      <c r="B8" s="25" t="s">
        <v>354</v>
      </c>
      <c r="C8" s="19" t="s">
        <v>33</v>
      </c>
      <c r="D8" s="20">
        <v>42147</v>
      </c>
      <c r="E8" s="20">
        <v>42148</v>
      </c>
      <c r="F8" s="21">
        <v>53659</v>
      </c>
      <c r="G8" s="22">
        <v>21200</v>
      </c>
      <c r="H8" s="23"/>
      <c r="I8" s="22"/>
      <c r="J8" s="22"/>
      <c r="K8" s="22">
        <v>21200</v>
      </c>
      <c r="L8" s="22"/>
      <c r="M8" s="22"/>
      <c r="N8" s="24">
        <f t="shared" si="0"/>
        <v>21200</v>
      </c>
    </row>
    <row r="9" spans="1:14" x14ac:dyDescent="0.25">
      <c r="A9" s="17"/>
      <c r="B9" s="25" t="s">
        <v>355</v>
      </c>
      <c r="C9" s="19" t="s">
        <v>63</v>
      </c>
      <c r="D9" s="20">
        <v>42148</v>
      </c>
      <c r="E9" s="20">
        <v>42149</v>
      </c>
      <c r="F9" s="29">
        <v>53660</v>
      </c>
      <c r="G9" s="22">
        <v>24645</v>
      </c>
      <c r="H9" s="23"/>
      <c r="I9" s="22"/>
      <c r="J9" s="22">
        <v>24645</v>
      </c>
      <c r="K9" s="22"/>
      <c r="L9" s="22"/>
      <c r="M9" s="22"/>
      <c r="N9" s="24">
        <f t="shared" si="0"/>
        <v>24645</v>
      </c>
    </row>
    <row r="10" spans="1:14" x14ac:dyDescent="0.25">
      <c r="A10" s="17"/>
      <c r="B10" s="30"/>
      <c r="C10" s="82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141033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137853</v>
      </c>
      <c r="H26" s="41"/>
      <c r="I26" s="24">
        <f>SUM(I6:I25)</f>
        <v>3180</v>
      </c>
      <c r="J26" s="24">
        <f>SUM(J6:J25)</f>
        <v>27825</v>
      </c>
      <c r="K26" s="24">
        <f>SUM(K6:K25)</f>
        <v>21200</v>
      </c>
      <c r="L26" s="24">
        <f>SUM(L6:L25)</f>
        <v>0</v>
      </c>
      <c r="M26" s="24">
        <f>SUM(M6:M25)</f>
        <v>92008</v>
      </c>
      <c r="N26" s="24">
        <f>G26+I26</f>
        <v>141033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41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41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27825</v>
      </c>
      <c r="D32" s="1"/>
      <c r="E32" s="1"/>
      <c r="F32" s="141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27825</v>
      </c>
      <c r="D33" s="1"/>
      <c r="E33" s="1"/>
      <c r="F33" s="141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G33" sqref="A1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6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100</v>
      </c>
      <c r="E3" s="161"/>
      <c r="F3" s="161"/>
      <c r="G3" s="161"/>
      <c r="H3" s="5"/>
      <c r="I3" s="1"/>
      <c r="J3" s="11"/>
      <c r="K3" s="12" t="s">
        <v>4</v>
      </c>
      <c r="L3" s="13">
        <v>42130</v>
      </c>
      <c r="M3" s="14"/>
      <c r="N3" s="67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67" t="s">
        <v>6</v>
      </c>
      <c r="B5" s="67" t="s">
        <v>7</v>
      </c>
      <c r="C5" s="67" t="s">
        <v>8</v>
      </c>
      <c r="D5" s="67" t="s">
        <v>9</v>
      </c>
      <c r="E5" s="67" t="s">
        <v>10</v>
      </c>
      <c r="F5" s="67" t="s">
        <v>11</v>
      </c>
      <c r="G5" s="67" t="s">
        <v>12</v>
      </c>
      <c r="H5" s="67" t="s">
        <v>13</v>
      </c>
      <c r="I5" s="67" t="s">
        <v>14</v>
      </c>
      <c r="J5" s="67" t="s">
        <v>15</v>
      </c>
      <c r="K5" s="67" t="s">
        <v>16</v>
      </c>
      <c r="L5" s="67" t="s">
        <v>17</v>
      </c>
      <c r="M5" s="67" t="s">
        <v>18</v>
      </c>
      <c r="N5" s="67" t="s">
        <v>19</v>
      </c>
    </row>
    <row r="6" spans="1:14" x14ac:dyDescent="0.25">
      <c r="A6" s="17"/>
      <c r="B6" s="18" t="s">
        <v>101</v>
      </c>
      <c r="C6" s="19" t="s">
        <v>102</v>
      </c>
      <c r="D6" s="20">
        <v>42129</v>
      </c>
      <c r="E6" s="20">
        <v>42130</v>
      </c>
      <c r="F6" s="21">
        <v>53452</v>
      </c>
      <c r="G6" s="22">
        <v>29950</v>
      </c>
      <c r="H6" s="23"/>
      <c r="I6" s="22"/>
      <c r="J6" s="22"/>
      <c r="K6" s="22">
        <v>29950</v>
      </c>
      <c r="L6" s="22"/>
      <c r="M6" s="22"/>
      <c r="N6" s="24">
        <f t="shared" ref="N6:N24" si="0">G6+I6</f>
        <v>29950</v>
      </c>
    </row>
    <row r="7" spans="1:14" x14ac:dyDescent="0.25">
      <c r="A7" s="17"/>
      <c r="B7" s="25" t="s">
        <v>103</v>
      </c>
      <c r="C7" s="19" t="s">
        <v>104</v>
      </c>
      <c r="D7" s="20">
        <v>42129</v>
      </c>
      <c r="E7" s="20">
        <v>42130</v>
      </c>
      <c r="F7" s="21">
        <v>53453</v>
      </c>
      <c r="G7" s="22">
        <v>147870</v>
      </c>
      <c r="H7" s="23"/>
      <c r="I7" s="22"/>
      <c r="J7" s="22"/>
      <c r="K7" s="22"/>
      <c r="L7" s="22"/>
      <c r="M7" s="22">
        <v>147870</v>
      </c>
      <c r="N7" s="24">
        <f t="shared" si="0"/>
        <v>147870</v>
      </c>
    </row>
    <row r="8" spans="1:14" x14ac:dyDescent="0.25">
      <c r="A8" s="17"/>
      <c r="B8" s="25" t="s">
        <v>105</v>
      </c>
      <c r="C8" s="19" t="s">
        <v>33</v>
      </c>
      <c r="D8" s="20"/>
      <c r="E8" s="20"/>
      <c r="F8" s="23">
        <v>53455</v>
      </c>
      <c r="G8" s="22"/>
      <c r="H8" s="23" t="s">
        <v>57</v>
      </c>
      <c r="I8" s="22">
        <v>1000</v>
      </c>
      <c r="J8" s="27">
        <v>1000</v>
      </c>
      <c r="K8" s="22"/>
      <c r="L8" s="22"/>
      <c r="M8" s="22"/>
      <c r="N8" s="24">
        <f t="shared" si="0"/>
        <v>1000</v>
      </c>
    </row>
    <row r="9" spans="1:14" x14ac:dyDescent="0.25">
      <c r="A9" s="17"/>
      <c r="B9" s="25"/>
      <c r="C9" s="19"/>
      <c r="D9" s="20"/>
      <c r="E9" s="20"/>
      <c r="F9" s="29"/>
      <c r="G9" s="22"/>
      <c r="H9" s="23"/>
      <c r="I9" s="22"/>
      <c r="J9" s="22"/>
      <c r="K9" s="22"/>
      <c r="L9" s="22"/>
      <c r="M9" s="22"/>
      <c r="N9" s="24">
        <f t="shared" si="0"/>
        <v>0</v>
      </c>
    </row>
    <row r="10" spans="1:14" x14ac:dyDescent="0.25">
      <c r="A10" s="17"/>
      <c r="B10" s="30"/>
      <c r="C10" s="19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18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178820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177820</v>
      </c>
      <c r="H26" s="41"/>
      <c r="I26" s="24">
        <f>SUM(I6:I25)</f>
        <v>1000</v>
      </c>
      <c r="J26" s="24">
        <f>SUM(J6:J25)</f>
        <v>1000</v>
      </c>
      <c r="K26" s="24">
        <f>SUM(K6:K25)</f>
        <v>29950</v>
      </c>
      <c r="L26" s="24">
        <f>SUM(L6:L25)</f>
        <v>0</v>
      </c>
      <c r="M26" s="24">
        <f>SUM(M6:M25)</f>
        <v>147870</v>
      </c>
      <c r="N26" s="24">
        <f>G26+I26</f>
        <v>178820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 t="s">
        <v>106</v>
      </c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66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66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1000</v>
      </c>
      <c r="D32" s="1"/>
      <c r="E32" s="1"/>
      <c r="F32" s="66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1000</v>
      </c>
      <c r="D33" s="1"/>
      <c r="E33" s="1"/>
      <c r="F33" s="66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0866141732283472" right="0.70866141732283472" top="0.74803149606299213" bottom="0.74803149606299213" header="0.31496062992125984" footer="0.31496062992125984"/>
  <pageSetup scale="65" fitToWidth="0" fitToHeight="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workbookViewId="0">
      <selection activeCell="F7" sqref="F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5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80</v>
      </c>
      <c r="E3" s="161"/>
      <c r="F3" s="161"/>
      <c r="G3" s="161"/>
      <c r="H3" s="5"/>
      <c r="I3" s="1"/>
      <c r="J3" s="11"/>
      <c r="K3" s="12" t="s">
        <v>4</v>
      </c>
      <c r="L3" s="13">
        <v>42129</v>
      </c>
      <c r="M3" s="14"/>
      <c r="N3" s="64" t="s">
        <v>94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 t="s">
        <v>11</v>
      </c>
      <c r="G5" s="64" t="s">
        <v>12</v>
      </c>
      <c r="H5" s="64" t="s">
        <v>13</v>
      </c>
      <c r="I5" s="64" t="s">
        <v>14</v>
      </c>
      <c r="J5" s="64" t="s">
        <v>15</v>
      </c>
      <c r="K5" s="64" t="s">
        <v>16</v>
      </c>
      <c r="L5" s="64" t="s">
        <v>17</v>
      </c>
      <c r="M5" s="64" t="s">
        <v>18</v>
      </c>
      <c r="N5" s="64" t="s">
        <v>19</v>
      </c>
    </row>
    <row r="6" spans="1:14" x14ac:dyDescent="0.25">
      <c r="A6" s="17"/>
      <c r="B6" s="18" t="s">
        <v>95</v>
      </c>
      <c r="C6" s="19" t="s">
        <v>50</v>
      </c>
      <c r="D6" s="20">
        <v>42117</v>
      </c>
      <c r="E6" s="20">
        <v>42119</v>
      </c>
      <c r="F6" s="21">
        <v>53448</v>
      </c>
      <c r="G6" s="22">
        <v>129362.4</v>
      </c>
      <c r="H6" s="23"/>
      <c r="I6" s="22"/>
      <c r="J6" s="22"/>
      <c r="K6" s="22">
        <v>129362.4</v>
      </c>
      <c r="L6" s="22"/>
      <c r="M6" s="22"/>
      <c r="N6" s="24">
        <f t="shared" ref="N6:N25" si="0">G6+I6</f>
        <v>129362.4</v>
      </c>
    </row>
    <row r="7" spans="1:14" x14ac:dyDescent="0.25">
      <c r="A7" s="17"/>
      <c r="B7" s="25" t="s">
        <v>97</v>
      </c>
      <c r="C7" s="19" t="s">
        <v>96</v>
      </c>
      <c r="D7" s="20">
        <v>42128</v>
      </c>
      <c r="E7" s="20">
        <v>42129</v>
      </c>
      <c r="F7" s="21">
        <v>53449</v>
      </c>
      <c r="G7" s="22">
        <v>30607.5</v>
      </c>
      <c r="H7" s="23"/>
      <c r="I7" s="22"/>
      <c r="J7" s="22"/>
      <c r="K7" s="22"/>
      <c r="L7" s="22"/>
      <c r="M7" s="22">
        <v>30607.5</v>
      </c>
      <c r="N7" s="24">
        <f t="shared" si="0"/>
        <v>30607.5</v>
      </c>
    </row>
    <row r="8" spans="1:14" x14ac:dyDescent="0.25">
      <c r="A8" s="17"/>
      <c r="B8" s="26" t="s">
        <v>99</v>
      </c>
      <c r="C8" s="19" t="s">
        <v>98</v>
      </c>
      <c r="D8" s="20">
        <v>42129</v>
      </c>
      <c r="E8" s="20">
        <v>42130</v>
      </c>
      <c r="F8" s="23">
        <v>53450</v>
      </c>
      <c r="G8" s="22">
        <v>200340</v>
      </c>
      <c r="H8" s="23"/>
      <c r="I8" s="22"/>
      <c r="J8" s="22"/>
      <c r="K8" s="22"/>
      <c r="L8" s="22"/>
      <c r="M8" s="22">
        <v>200340</v>
      </c>
      <c r="N8" s="24">
        <f t="shared" si="0"/>
        <v>200340</v>
      </c>
    </row>
    <row r="9" spans="1:14" x14ac:dyDescent="0.25">
      <c r="A9" s="17"/>
      <c r="B9" s="25" t="s">
        <v>56</v>
      </c>
      <c r="C9" s="19" t="s">
        <v>33</v>
      </c>
      <c r="D9" s="20"/>
      <c r="E9" s="20"/>
      <c r="F9" s="23">
        <v>53451</v>
      </c>
      <c r="G9" s="22"/>
      <c r="H9" s="23" t="s">
        <v>57</v>
      </c>
      <c r="I9" s="22">
        <v>800</v>
      </c>
      <c r="J9" s="27">
        <v>800</v>
      </c>
      <c r="K9" s="22"/>
      <c r="L9" s="22"/>
      <c r="M9" s="22"/>
      <c r="N9" s="24">
        <f t="shared" si="0"/>
        <v>800</v>
      </c>
    </row>
    <row r="10" spans="1:14" x14ac:dyDescent="0.25">
      <c r="A10" s="17"/>
      <c r="B10" s="25"/>
      <c r="C10" s="19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30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17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19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20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2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18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1"/>
      <c r="B25" s="34"/>
      <c r="C25" s="33"/>
      <c r="D25" s="20"/>
      <c r="E25" s="20"/>
      <c r="F25" s="29"/>
      <c r="G25" s="22"/>
      <c r="H25" s="23"/>
      <c r="I25" s="22"/>
      <c r="J25" s="22"/>
      <c r="K25" s="22"/>
      <c r="L25" s="22"/>
      <c r="M25" s="22"/>
      <c r="N25" s="24">
        <f t="shared" si="0"/>
        <v>0</v>
      </c>
    </row>
    <row r="26" spans="1:14" x14ac:dyDescent="0.25">
      <c r="A26" s="35"/>
      <c r="B26" s="5"/>
      <c r="C26" s="1" t="s">
        <v>20</v>
      </c>
      <c r="D26" s="36"/>
      <c r="E26" s="36"/>
      <c r="F26" s="37"/>
      <c r="G26" s="24"/>
      <c r="H26" s="38"/>
      <c r="I26" s="24"/>
      <c r="J26" s="24"/>
      <c r="K26" s="24"/>
      <c r="L26" s="24"/>
      <c r="M26" s="24"/>
      <c r="N26" s="24">
        <f>SUM(N6:N25)</f>
        <v>361109.9</v>
      </c>
    </row>
    <row r="27" spans="1:14" x14ac:dyDescent="0.25">
      <c r="A27" s="148" t="s">
        <v>21</v>
      </c>
      <c r="B27" s="149"/>
      <c r="C27" s="39"/>
      <c r="D27" s="39"/>
      <c r="E27" s="39"/>
      <c r="F27" s="40"/>
      <c r="G27" s="24">
        <f>SUM(G6:G26)</f>
        <v>360309.9</v>
      </c>
      <c r="H27" s="41"/>
      <c r="I27" s="24">
        <f>SUM(I6:I26)</f>
        <v>800</v>
      </c>
      <c r="J27" s="24">
        <f>SUM(J6:J26)</f>
        <v>800</v>
      </c>
      <c r="K27" s="24">
        <f>SUM(K6:K26)</f>
        <v>129362.4</v>
      </c>
      <c r="L27" s="24">
        <f>SUM(L6:L26)</f>
        <v>0</v>
      </c>
      <c r="M27" s="24">
        <f>SUM(M6:M26)</f>
        <v>230947.5</v>
      </c>
      <c r="N27" s="24">
        <f>G27+I27</f>
        <v>361109.9</v>
      </c>
    </row>
    <row r="28" spans="1:14" x14ac:dyDescent="0.25">
      <c r="A28" s="1"/>
      <c r="B28" s="1"/>
      <c r="C28" s="1"/>
      <c r="D28" s="36"/>
      <c r="E28" s="1"/>
      <c r="F28" s="1"/>
      <c r="G28" s="8"/>
      <c r="H28" s="42" t="s">
        <v>22</v>
      </c>
      <c r="I28" s="43"/>
      <c r="J28" s="44"/>
      <c r="K28" s="45"/>
      <c r="L28" s="39"/>
      <c r="M28" s="44"/>
      <c r="N28" s="8"/>
    </row>
    <row r="29" spans="1:14" x14ac:dyDescent="0.25">
      <c r="A29" s="148" t="s">
        <v>23</v>
      </c>
      <c r="B29" s="149"/>
      <c r="C29" s="1"/>
      <c r="D29" s="36"/>
      <c r="E29" s="156" t="s">
        <v>24</v>
      </c>
      <c r="F29" s="162"/>
      <c r="G29" s="163"/>
      <c r="H29" s="164"/>
      <c r="I29" s="164"/>
      <c r="J29" s="164"/>
      <c r="K29" s="164"/>
      <c r="L29" s="164"/>
      <c r="M29" s="164"/>
      <c r="N29" s="165"/>
    </row>
    <row r="30" spans="1:14" x14ac:dyDescent="0.25">
      <c r="A30" s="148" t="s">
        <v>25</v>
      </c>
      <c r="B30" s="149"/>
      <c r="C30" s="46"/>
      <c r="D30" s="1"/>
      <c r="E30" s="156">
        <v>530</v>
      </c>
      <c r="F30" s="157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48" t="s">
        <v>26</v>
      </c>
      <c r="B31" s="149"/>
      <c r="C31" s="47">
        <v>0</v>
      </c>
      <c r="D31" s="1"/>
      <c r="E31" s="1"/>
      <c r="F31" s="65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58"/>
      <c r="B32" s="159"/>
      <c r="C32" s="24">
        <f>C31*E30</f>
        <v>0</v>
      </c>
      <c r="D32" s="1"/>
      <c r="E32" s="1"/>
      <c r="F32" s="65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27</v>
      </c>
      <c r="B33" s="149"/>
      <c r="C33" s="24">
        <v>800</v>
      </c>
      <c r="D33" s="1"/>
      <c r="E33" s="1"/>
      <c r="F33" s="65"/>
      <c r="G33" s="150"/>
      <c r="H33" s="151"/>
      <c r="I33" s="151"/>
      <c r="J33" s="151"/>
      <c r="K33" s="151"/>
      <c r="L33" s="151"/>
      <c r="M33" s="151"/>
      <c r="N33" s="152"/>
    </row>
    <row r="34" spans="1:14" x14ac:dyDescent="0.25">
      <c r="A34" s="148" t="s">
        <v>19</v>
      </c>
      <c r="B34" s="149"/>
      <c r="C34" s="24">
        <f>C33+C32</f>
        <v>800</v>
      </c>
      <c r="D34" s="1"/>
      <c r="E34" s="1"/>
      <c r="F34" s="65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C35" s="48"/>
    </row>
    <row r="37" spans="1:14" x14ac:dyDescent="0.25">
      <c r="C37" s="49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67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workbookViewId="0">
      <selection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5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88</v>
      </c>
      <c r="E3" s="161"/>
      <c r="F3" s="161"/>
      <c r="G3" s="161"/>
      <c r="H3" s="5"/>
      <c r="I3" s="1"/>
      <c r="J3" s="11"/>
      <c r="K3" s="12" t="s">
        <v>4</v>
      </c>
      <c r="L3" s="13">
        <v>42129</v>
      </c>
      <c r="M3" s="14"/>
      <c r="N3" s="64" t="s">
        <v>89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64" t="s">
        <v>6</v>
      </c>
      <c r="B5" s="64" t="s">
        <v>7</v>
      </c>
      <c r="C5" s="64" t="s">
        <v>8</v>
      </c>
      <c r="D5" s="64" t="s">
        <v>9</v>
      </c>
      <c r="E5" s="64" t="s">
        <v>10</v>
      </c>
      <c r="F5" s="64" t="s">
        <v>11</v>
      </c>
      <c r="G5" s="64" t="s">
        <v>12</v>
      </c>
      <c r="H5" s="64" t="s">
        <v>13</v>
      </c>
      <c r="I5" s="64" t="s">
        <v>14</v>
      </c>
      <c r="J5" s="64" t="s">
        <v>15</v>
      </c>
      <c r="K5" s="64" t="s">
        <v>16</v>
      </c>
      <c r="L5" s="64" t="s">
        <v>17</v>
      </c>
      <c r="M5" s="64" t="s">
        <v>18</v>
      </c>
      <c r="N5" s="64" t="s">
        <v>19</v>
      </c>
    </row>
    <row r="6" spans="1:14" x14ac:dyDescent="0.25">
      <c r="A6" s="17"/>
      <c r="B6" s="18" t="s">
        <v>90</v>
      </c>
      <c r="C6" s="19" t="s">
        <v>91</v>
      </c>
      <c r="D6" s="20">
        <v>42128</v>
      </c>
      <c r="E6" s="20">
        <v>42129</v>
      </c>
      <c r="F6" s="21">
        <v>53445</v>
      </c>
      <c r="G6" s="22">
        <v>38000</v>
      </c>
      <c r="H6" s="23"/>
      <c r="I6" s="22"/>
      <c r="J6" s="22"/>
      <c r="K6" s="22">
        <v>38000</v>
      </c>
      <c r="L6" s="22"/>
      <c r="M6" s="22"/>
      <c r="N6" s="24">
        <f t="shared" ref="N6:N25" si="0">G6+I6</f>
        <v>38000</v>
      </c>
    </row>
    <row r="7" spans="1:14" x14ac:dyDescent="0.25">
      <c r="A7" s="17"/>
      <c r="B7" s="25" t="s">
        <v>92</v>
      </c>
      <c r="C7" s="19" t="s">
        <v>91</v>
      </c>
      <c r="D7" s="20">
        <v>42128</v>
      </c>
      <c r="E7" s="20">
        <v>42129</v>
      </c>
      <c r="F7" s="21">
        <v>53446</v>
      </c>
      <c r="G7" s="22">
        <v>37100</v>
      </c>
      <c r="H7" s="23"/>
      <c r="I7" s="22"/>
      <c r="J7" s="22"/>
      <c r="K7" s="22"/>
      <c r="L7" s="22"/>
      <c r="M7" s="22">
        <v>37100</v>
      </c>
      <c r="N7" s="24">
        <f t="shared" si="0"/>
        <v>37100</v>
      </c>
    </row>
    <row r="8" spans="1:14" x14ac:dyDescent="0.25">
      <c r="A8" s="17"/>
      <c r="B8" s="26" t="s">
        <v>88</v>
      </c>
      <c r="C8" s="19" t="s">
        <v>91</v>
      </c>
      <c r="D8" s="20"/>
      <c r="E8" s="20"/>
      <c r="F8" s="23">
        <v>53447</v>
      </c>
      <c r="G8" s="22"/>
      <c r="H8" s="23" t="s">
        <v>93</v>
      </c>
      <c r="I8" s="22">
        <v>1000</v>
      </c>
      <c r="J8" s="22">
        <v>1000</v>
      </c>
      <c r="K8" s="22"/>
      <c r="L8" s="22"/>
      <c r="M8" s="22"/>
      <c r="N8" s="24">
        <f t="shared" si="0"/>
        <v>1000</v>
      </c>
    </row>
    <row r="9" spans="1:14" x14ac:dyDescent="0.25">
      <c r="A9" s="17"/>
      <c r="B9" s="25"/>
      <c r="C9" s="19"/>
      <c r="D9" s="20"/>
      <c r="E9" s="20"/>
      <c r="F9" s="23"/>
      <c r="G9" s="22"/>
      <c r="H9" s="23"/>
      <c r="I9" s="22"/>
      <c r="J9" s="27"/>
      <c r="K9" s="22"/>
      <c r="L9" s="22"/>
      <c r="M9" s="22"/>
      <c r="N9" s="24">
        <f t="shared" si="0"/>
        <v>0</v>
      </c>
    </row>
    <row r="10" spans="1:14" x14ac:dyDescent="0.25">
      <c r="A10" s="17"/>
      <c r="B10" s="25"/>
      <c r="C10" s="19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30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17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19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20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2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18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1"/>
      <c r="B25" s="34"/>
      <c r="C25" s="33"/>
      <c r="D25" s="20"/>
      <c r="E25" s="20"/>
      <c r="F25" s="29"/>
      <c r="G25" s="22"/>
      <c r="H25" s="23"/>
      <c r="I25" s="22"/>
      <c r="J25" s="22"/>
      <c r="K25" s="22"/>
      <c r="L25" s="22"/>
      <c r="M25" s="22"/>
      <c r="N25" s="24">
        <f t="shared" si="0"/>
        <v>0</v>
      </c>
    </row>
    <row r="26" spans="1:14" x14ac:dyDescent="0.25">
      <c r="A26" s="35"/>
      <c r="B26" s="5"/>
      <c r="C26" s="1" t="s">
        <v>20</v>
      </c>
      <c r="D26" s="36"/>
      <c r="E26" s="36"/>
      <c r="F26" s="37"/>
      <c r="G26" s="24"/>
      <c r="H26" s="38"/>
      <c r="I26" s="24"/>
      <c r="J26" s="24"/>
      <c r="K26" s="24"/>
      <c r="L26" s="24"/>
      <c r="M26" s="24"/>
      <c r="N26" s="24">
        <f>SUM(N6:N25)</f>
        <v>76100</v>
      </c>
    </row>
    <row r="27" spans="1:14" x14ac:dyDescent="0.25">
      <c r="A27" s="148" t="s">
        <v>21</v>
      </c>
      <c r="B27" s="149"/>
      <c r="C27" s="39"/>
      <c r="D27" s="39"/>
      <c r="E27" s="39"/>
      <c r="F27" s="40"/>
      <c r="G27" s="24">
        <f>SUM(G6:G26)</f>
        <v>75100</v>
      </c>
      <c r="H27" s="41"/>
      <c r="I27" s="24">
        <f>SUM(I6:I26)</f>
        <v>1000</v>
      </c>
      <c r="J27" s="24">
        <f>SUM(J6:J26)</f>
        <v>1000</v>
      </c>
      <c r="K27" s="24">
        <f>SUM(K6:K26)</f>
        <v>38000</v>
      </c>
      <c r="L27" s="24">
        <f>SUM(L6:L26)</f>
        <v>0</v>
      </c>
      <c r="M27" s="24">
        <f>SUM(M6:M26)</f>
        <v>37100</v>
      </c>
      <c r="N27" s="24">
        <f>G27+I27</f>
        <v>76100</v>
      </c>
    </row>
    <row r="28" spans="1:14" x14ac:dyDescent="0.25">
      <c r="A28" s="1"/>
      <c r="B28" s="1"/>
      <c r="C28" s="1"/>
      <c r="D28" s="36"/>
      <c r="E28" s="1"/>
      <c r="F28" s="1"/>
      <c r="G28" s="8"/>
      <c r="H28" s="42" t="s">
        <v>22</v>
      </c>
      <c r="I28" s="43"/>
      <c r="J28" s="44"/>
      <c r="K28" s="45"/>
      <c r="L28" s="39"/>
      <c r="M28" s="44"/>
      <c r="N28" s="8"/>
    </row>
    <row r="29" spans="1:14" x14ac:dyDescent="0.25">
      <c r="A29" s="148" t="s">
        <v>23</v>
      </c>
      <c r="B29" s="149"/>
      <c r="C29" s="1"/>
      <c r="D29" s="36"/>
      <c r="E29" s="156" t="s">
        <v>24</v>
      </c>
      <c r="F29" s="162"/>
      <c r="G29" s="163"/>
      <c r="H29" s="164"/>
      <c r="I29" s="164"/>
      <c r="J29" s="164"/>
      <c r="K29" s="164"/>
      <c r="L29" s="164"/>
      <c r="M29" s="164"/>
      <c r="N29" s="165"/>
    </row>
    <row r="30" spans="1:14" x14ac:dyDescent="0.25">
      <c r="A30" s="148" t="s">
        <v>25</v>
      </c>
      <c r="B30" s="149"/>
      <c r="C30" s="46"/>
      <c r="D30" s="1"/>
      <c r="E30" s="156">
        <v>530</v>
      </c>
      <c r="F30" s="157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48" t="s">
        <v>26</v>
      </c>
      <c r="B31" s="149"/>
      <c r="C31" s="47">
        <v>0</v>
      </c>
      <c r="D31" s="1"/>
      <c r="E31" s="1"/>
      <c r="F31" s="65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58"/>
      <c r="B32" s="159"/>
      <c r="C32" s="24">
        <f>C31*E30</f>
        <v>0</v>
      </c>
      <c r="D32" s="1"/>
      <c r="E32" s="1"/>
      <c r="F32" s="65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27</v>
      </c>
      <c r="B33" s="149"/>
      <c r="C33" s="24">
        <v>1000</v>
      </c>
      <c r="D33" s="1"/>
      <c r="E33" s="1"/>
      <c r="F33" s="65"/>
      <c r="G33" s="150"/>
      <c r="H33" s="151"/>
      <c r="I33" s="151"/>
      <c r="J33" s="151"/>
      <c r="K33" s="151"/>
      <c r="L33" s="151"/>
      <c r="M33" s="151"/>
      <c r="N33" s="152"/>
    </row>
    <row r="34" spans="1:14" x14ac:dyDescent="0.25">
      <c r="A34" s="148" t="s">
        <v>19</v>
      </c>
      <c r="B34" s="149"/>
      <c r="C34" s="24">
        <f>C33+C32</f>
        <v>1000</v>
      </c>
      <c r="D34" s="1"/>
      <c r="E34" s="1"/>
      <c r="F34" s="65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C35" s="48"/>
    </row>
    <row r="37" spans="1:14" x14ac:dyDescent="0.25">
      <c r="C37" s="49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67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workbookViewId="0">
      <selection activeCell="B17" sqref="B1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2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80</v>
      </c>
      <c r="E3" s="161"/>
      <c r="F3" s="161"/>
      <c r="G3" s="161"/>
      <c r="H3" s="5"/>
      <c r="I3" s="1"/>
      <c r="J3" s="11"/>
      <c r="K3" s="12" t="s">
        <v>4</v>
      </c>
      <c r="L3" s="13">
        <v>42128</v>
      </c>
      <c r="M3" s="14"/>
      <c r="N3" s="63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63" t="s">
        <v>6</v>
      </c>
      <c r="B5" s="63" t="s">
        <v>7</v>
      </c>
      <c r="C5" s="63" t="s">
        <v>8</v>
      </c>
      <c r="D5" s="63" t="s">
        <v>9</v>
      </c>
      <c r="E5" s="63" t="s">
        <v>10</v>
      </c>
      <c r="F5" s="63" t="s">
        <v>11</v>
      </c>
      <c r="G5" s="63" t="s">
        <v>12</v>
      </c>
      <c r="H5" s="63" t="s">
        <v>13</v>
      </c>
      <c r="I5" s="63" t="s">
        <v>14</v>
      </c>
      <c r="J5" s="63" t="s">
        <v>15</v>
      </c>
      <c r="K5" s="63" t="s">
        <v>16</v>
      </c>
      <c r="L5" s="63" t="s">
        <v>17</v>
      </c>
      <c r="M5" s="63" t="s">
        <v>18</v>
      </c>
      <c r="N5" s="63" t="s">
        <v>19</v>
      </c>
    </row>
    <row r="6" spans="1:14" x14ac:dyDescent="0.25">
      <c r="A6" s="17"/>
      <c r="B6" s="18" t="s">
        <v>82</v>
      </c>
      <c r="C6" s="19" t="s">
        <v>81</v>
      </c>
      <c r="D6" s="20">
        <v>42128</v>
      </c>
      <c r="E6" s="20">
        <v>42129</v>
      </c>
      <c r="F6" s="21">
        <v>53440</v>
      </c>
      <c r="G6" s="22">
        <v>22000</v>
      </c>
      <c r="H6" s="23"/>
      <c r="I6" s="22"/>
      <c r="J6" s="22"/>
      <c r="K6" s="22">
        <v>22000</v>
      </c>
      <c r="L6" s="22"/>
      <c r="M6" s="22"/>
      <c r="N6" s="24">
        <f t="shared" ref="N6:N25" si="0">G6+I6</f>
        <v>22000</v>
      </c>
    </row>
    <row r="7" spans="1:14" x14ac:dyDescent="0.25">
      <c r="A7" s="17"/>
      <c r="B7" s="25" t="s">
        <v>83</v>
      </c>
      <c r="C7" s="19" t="s">
        <v>60</v>
      </c>
      <c r="D7" s="20">
        <v>42128</v>
      </c>
      <c r="E7" s="20">
        <v>42129</v>
      </c>
      <c r="F7" s="21">
        <v>53441</v>
      </c>
      <c r="G7" s="22">
        <v>57176.4</v>
      </c>
      <c r="H7" s="23"/>
      <c r="I7" s="22"/>
      <c r="J7" s="22"/>
      <c r="K7" s="22">
        <v>57176.4</v>
      </c>
      <c r="L7" s="22"/>
      <c r="M7" s="22"/>
      <c r="N7" s="24">
        <f t="shared" si="0"/>
        <v>57176.4</v>
      </c>
    </row>
    <row r="8" spans="1:14" x14ac:dyDescent="0.25">
      <c r="A8" s="17"/>
      <c r="B8" s="26" t="s">
        <v>85</v>
      </c>
      <c r="C8" s="19" t="s">
        <v>84</v>
      </c>
      <c r="D8" s="20">
        <v>42128</v>
      </c>
      <c r="E8" s="20">
        <v>42129</v>
      </c>
      <c r="F8" s="23">
        <v>53442</v>
      </c>
      <c r="G8" s="22">
        <v>22000</v>
      </c>
      <c r="H8" s="23"/>
      <c r="I8" s="22"/>
      <c r="J8" s="22"/>
      <c r="K8" s="22">
        <v>22000</v>
      </c>
      <c r="L8" s="22"/>
      <c r="M8" s="22"/>
      <c r="N8" s="24">
        <f t="shared" si="0"/>
        <v>22000</v>
      </c>
    </row>
    <row r="9" spans="1:14" x14ac:dyDescent="0.25">
      <c r="A9" s="17"/>
      <c r="B9" s="25" t="s">
        <v>86</v>
      </c>
      <c r="C9" s="19" t="s">
        <v>33</v>
      </c>
      <c r="D9" s="20"/>
      <c r="E9" s="20"/>
      <c r="F9" s="23">
        <v>53444</v>
      </c>
      <c r="G9" s="22"/>
      <c r="H9" s="23" t="s">
        <v>57</v>
      </c>
      <c r="I9" s="22">
        <v>1600</v>
      </c>
      <c r="J9" s="27">
        <v>1600</v>
      </c>
      <c r="K9" s="22"/>
      <c r="L9" s="22"/>
      <c r="M9" s="22"/>
      <c r="N9" s="24">
        <f t="shared" si="0"/>
        <v>1600</v>
      </c>
    </row>
    <row r="10" spans="1:14" x14ac:dyDescent="0.25">
      <c r="A10" s="17"/>
      <c r="B10" s="25"/>
      <c r="C10" s="19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30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17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19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20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2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18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1"/>
      <c r="B25" s="34"/>
      <c r="C25" s="33"/>
      <c r="D25" s="20"/>
      <c r="E25" s="20"/>
      <c r="F25" s="29"/>
      <c r="G25" s="22"/>
      <c r="H25" s="23"/>
      <c r="I25" s="22"/>
      <c r="J25" s="22"/>
      <c r="K25" s="22"/>
      <c r="L25" s="22"/>
      <c r="M25" s="22"/>
      <c r="N25" s="24">
        <f t="shared" si="0"/>
        <v>0</v>
      </c>
    </row>
    <row r="26" spans="1:14" x14ac:dyDescent="0.25">
      <c r="A26" s="35"/>
      <c r="B26" s="5"/>
      <c r="C26" s="1" t="s">
        <v>20</v>
      </c>
      <c r="D26" s="36"/>
      <c r="E26" s="36"/>
      <c r="F26" s="37"/>
      <c r="G26" s="24"/>
      <c r="H26" s="38"/>
      <c r="I26" s="24"/>
      <c r="J26" s="24"/>
      <c r="K26" s="24"/>
      <c r="L26" s="24"/>
      <c r="M26" s="24"/>
      <c r="N26" s="24">
        <f>SUM(N6:N25)</f>
        <v>102776.4</v>
      </c>
    </row>
    <row r="27" spans="1:14" x14ac:dyDescent="0.25">
      <c r="A27" s="148" t="s">
        <v>21</v>
      </c>
      <c r="B27" s="149"/>
      <c r="C27" s="39"/>
      <c r="D27" s="39"/>
      <c r="E27" s="39"/>
      <c r="F27" s="40"/>
      <c r="G27" s="24">
        <f>SUM(G6:G26)</f>
        <v>101176.4</v>
      </c>
      <c r="H27" s="41"/>
      <c r="I27" s="24">
        <f>SUM(I6:I26)</f>
        <v>1600</v>
      </c>
      <c r="J27" s="24">
        <f>SUM(J6:J26)</f>
        <v>1600</v>
      </c>
      <c r="K27" s="24">
        <f>SUM(K6:K26)</f>
        <v>101176.4</v>
      </c>
      <c r="L27" s="24">
        <f>SUM(L6:L26)</f>
        <v>0</v>
      </c>
      <c r="M27" s="24">
        <f>SUM(M6:M26)</f>
        <v>0</v>
      </c>
      <c r="N27" s="24">
        <f>G27+I27</f>
        <v>102776.4</v>
      </c>
    </row>
    <row r="28" spans="1:14" x14ac:dyDescent="0.25">
      <c r="A28" s="1"/>
      <c r="B28" s="1"/>
      <c r="C28" s="1"/>
      <c r="D28" s="36"/>
      <c r="E28" s="1"/>
      <c r="F28" s="1"/>
      <c r="G28" s="8"/>
      <c r="H28" s="42" t="s">
        <v>22</v>
      </c>
      <c r="I28" s="43"/>
      <c r="J28" s="44"/>
      <c r="K28" s="45"/>
      <c r="L28" s="39"/>
      <c r="M28" s="44"/>
      <c r="N28" s="8"/>
    </row>
    <row r="29" spans="1:14" x14ac:dyDescent="0.25">
      <c r="A29" s="148" t="s">
        <v>23</v>
      </c>
      <c r="B29" s="149"/>
      <c r="C29" s="1"/>
      <c r="D29" s="36"/>
      <c r="E29" s="156" t="s">
        <v>24</v>
      </c>
      <c r="F29" s="162"/>
      <c r="G29" s="163" t="s">
        <v>87</v>
      </c>
      <c r="H29" s="164"/>
      <c r="I29" s="164"/>
      <c r="J29" s="164"/>
      <c r="K29" s="164"/>
      <c r="L29" s="164"/>
      <c r="M29" s="164"/>
      <c r="N29" s="165"/>
    </row>
    <row r="30" spans="1:14" x14ac:dyDescent="0.25">
      <c r="A30" s="148" t="s">
        <v>25</v>
      </c>
      <c r="B30" s="149"/>
      <c r="C30" s="46"/>
      <c r="D30" s="1"/>
      <c r="E30" s="156">
        <v>530</v>
      </c>
      <c r="F30" s="157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48" t="s">
        <v>26</v>
      </c>
      <c r="B31" s="149"/>
      <c r="C31" s="47">
        <v>0</v>
      </c>
      <c r="D31" s="1"/>
      <c r="E31" s="1"/>
      <c r="F31" s="62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58"/>
      <c r="B32" s="159"/>
      <c r="C32" s="24">
        <f>C31*E30</f>
        <v>0</v>
      </c>
      <c r="D32" s="1"/>
      <c r="E32" s="1"/>
      <c r="F32" s="62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27</v>
      </c>
      <c r="B33" s="149"/>
      <c r="C33" s="24">
        <v>1600</v>
      </c>
      <c r="D33" s="1"/>
      <c r="E33" s="1"/>
      <c r="F33" s="62"/>
      <c r="G33" s="150"/>
      <c r="H33" s="151"/>
      <c r="I33" s="151"/>
      <c r="J33" s="151"/>
      <c r="K33" s="151"/>
      <c r="L33" s="151"/>
      <c r="M33" s="151"/>
      <c r="N33" s="152"/>
    </row>
    <row r="34" spans="1:14" x14ac:dyDescent="0.25">
      <c r="A34" s="148" t="s">
        <v>19</v>
      </c>
      <c r="B34" s="149"/>
      <c r="C34" s="24">
        <f>C33+C32</f>
        <v>1600</v>
      </c>
      <c r="D34" s="1"/>
      <c r="E34" s="1"/>
      <c r="F34" s="62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C35" s="48"/>
    </row>
    <row r="37" spans="1:14" x14ac:dyDescent="0.25">
      <c r="C37" s="49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67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workbookViewId="0">
      <selection activeCell="G7" sqref="G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1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58</v>
      </c>
      <c r="E3" s="161"/>
      <c r="F3" s="161"/>
      <c r="G3" s="161"/>
      <c r="H3" s="5"/>
      <c r="I3" s="1"/>
      <c r="J3" s="11"/>
      <c r="K3" s="12" t="s">
        <v>4</v>
      </c>
      <c r="L3" s="13">
        <v>42128</v>
      </c>
      <c r="M3" s="14"/>
      <c r="N3" s="60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60" t="s">
        <v>6</v>
      </c>
      <c r="B5" s="60" t="s">
        <v>7</v>
      </c>
      <c r="C5" s="60" t="s">
        <v>8</v>
      </c>
      <c r="D5" s="60" t="s">
        <v>9</v>
      </c>
      <c r="E5" s="60" t="s">
        <v>10</v>
      </c>
      <c r="F5" s="60" t="s">
        <v>11</v>
      </c>
      <c r="G5" s="60" t="s">
        <v>12</v>
      </c>
      <c r="H5" s="60" t="s">
        <v>13</v>
      </c>
      <c r="I5" s="60" t="s">
        <v>14</v>
      </c>
      <c r="J5" s="60" t="s">
        <v>15</v>
      </c>
      <c r="K5" s="60" t="s">
        <v>16</v>
      </c>
      <c r="L5" s="60" t="s">
        <v>17</v>
      </c>
      <c r="M5" s="60" t="s">
        <v>18</v>
      </c>
      <c r="N5" s="60" t="s">
        <v>19</v>
      </c>
    </row>
    <row r="6" spans="1:14" x14ac:dyDescent="0.25">
      <c r="A6" s="17"/>
      <c r="B6" s="18" t="s">
        <v>78</v>
      </c>
      <c r="C6" s="19" t="s">
        <v>79</v>
      </c>
      <c r="D6" s="20">
        <v>42125</v>
      </c>
      <c r="E6" s="20">
        <v>42128</v>
      </c>
      <c r="F6" s="21">
        <v>53439</v>
      </c>
      <c r="G6" s="22">
        <v>443610</v>
      </c>
      <c r="H6" s="23"/>
      <c r="I6" s="22"/>
      <c r="J6" s="22"/>
      <c r="K6" s="22"/>
      <c r="L6" s="22"/>
      <c r="M6" s="22">
        <v>433610</v>
      </c>
      <c r="N6" s="24">
        <f t="shared" ref="N6:N25" si="0">G6+I6</f>
        <v>443610</v>
      </c>
    </row>
    <row r="7" spans="1:14" x14ac:dyDescent="0.25">
      <c r="A7" s="17"/>
      <c r="B7" s="25"/>
      <c r="C7" s="19"/>
      <c r="D7" s="20"/>
      <c r="E7" s="20"/>
      <c r="F7" s="21"/>
      <c r="G7" s="22"/>
      <c r="H7" s="23"/>
      <c r="I7" s="22"/>
      <c r="J7" s="22"/>
      <c r="K7" s="22"/>
      <c r="L7" s="22"/>
      <c r="M7" s="22"/>
      <c r="N7" s="24">
        <f t="shared" si="0"/>
        <v>0</v>
      </c>
    </row>
    <row r="8" spans="1:14" x14ac:dyDescent="0.25">
      <c r="A8" s="17"/>
      <c r="B8" s="26"/>
      <c r="C8" s="19"/>
      <c r="D8" s="20"/>
      <c r="E8" s="20"/>
      <c r="F8" s="23"/>
      <c r="G8" s="22"/>
      <c r="H8" s="23"/>
      <c r="I8" s="22"/>
      <c r="J8" s="22"/>
      <c r="K8" s="22"/>
      <c r="L8" s="22"/>
      <c r="M8" s="22"/>
      <c r="N8" s="24">
        <f t="shared" si="0"/>
        <v>0</v>
      </c>
    </row>
    <row r="9" spans="1:14" x14ac:dyDescent="0.25">
      <c r="A9" s="17"/>
      <c r="B9" s="25"/>
      <c r="C9" s="19"/>
      <c r="D9" s="20"/>
      <c r="E9" s="20"/>
      <c r="F9" s="23"/>
      <c r="G9" s="22"/>
      <c r="H9" s="23"/>
      <c r="I9" s="22"/>
      <c r="J9" s="27"/>
      <c r="K9" s="22"/>
      <c r="L9" s="22"/>
      <c r="M9" s="22"/>
      <c r="N9" s="24">
        <f t="shared" si="0"/>
        <v>0</v>
      </c>
    </row>
    <row r="10" spans="1:14" x14ac:dyDescent="0.25">
      <c r="A10" s="17"/>
      <c r="B10" s="25"/>
      <c r="C10" s="19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30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17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19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20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2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18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1"/>
      <c r="B25" s="34"/>
      <c r="C25" s="33"/>
      <c r="D25" s="20"/>
      <c r="E25" s="20"/>
      <c r="F25" s="29"/>
      <c r="G25" s="22"/>
      <c r="H25" s="23"/>
      <c r="I25" s="22"/>
      <c r="J25" s="22"/>
      <c r="K25" s="22"/>
      <c r="L25" s="22"/>
      <c r="M25" s="22"/>
      <c r="N25" s="24">
        <f t="shared" si="0"/>
        <v>0</v>
      </c>
    </row>
    <row r="26" spans="1:14" x14ac:dyDescent="0.25">
      <c r="A26" s="35"/>
      <c r="B26" s="5"/>
      <c r="C26" s="1" t="s">
        <v>20</v>
      </c>
      <c r="D26" s="36"/>
      <c r="E26" s="36"/>
      <c r="F26" s="37"/>
      <c r="G26" s="24"/>
      <c r="H26" s="38"/>
      <c r="I26" s="24"/>
      <c r="J26" s="24"/>
      <c r="K26" s="24"/>
      <c r="L26" s="24"/>
      <c r="M26" s="24"/>
      <c r="N26" s="24">
        <f>SUM(N6:N25)</f>
        <v>443610</v>
      </c>
    </row>
    <row r="27" spans="1:14" x14ac:dyDescent="0.25">
      <c r="A27" s="148" t="s">
        <v>21</v>
      </c>
      <c r="B27" s="149"/>
      <c r="C27" s="39"/>
      <c r="D27" s="39"/>
      <c r="E27" s="39"/>
      <c r="F27" s="40"/>
      <c r="G27" s="24">
        <f>SUM(G6:G26)</f>
        <v>443610</v>
      </c>
      <c r="H27" s="41"/>
      <c r="I27" s="24">
        <f>SUM(I6:I26)</f>
        <v>0</v>
      </c>
      <c r="J27" s="24">
        <f>SUM(J6:J26)</f>
        <v>0</v>
      </c>
      <c r="K27" s="24">
        <f>SUM(K6:K26)</f>
        <v>0</v>
      </c>
      <c r="L27" s="24">
        <f>SUM(L6:L26)</f>
        <v>0</v>
      </c>
      <c r="M27" s="24">
        <f>SUM(M6:M26)</f>
        <v>433610</v>
      </c>
      <c r="N27" s="24">
        <f>G27+I27</f>
        <v>443610</v>
      </c>
    </row>
    <row r="28" spans="1:14" x14ac:dyDescent="0.25">
      <c r="A28" s="1"/>
      <c r="B28" s="1"/>
      <c r="C28" s="1"/>
      <c r="D28" s="36"/>
      <c r="E28" s="1"/>
      <c r="F28" s="1"/>
      <c r="G28" s="8"/>
      <c r="H28" s="42" t="s">
        <v>22</v>
      </c>
      <c r="I28" s="43"/>
      <c r="J28" s="44"/>
      <c r="K28" s="45"/>
      <c r="L28" s="39"/>
      <c r="M28" s="44"/>
      <c r="N28" s="8"/>
    </row>
    <row r="29" spans="1:14" x14ac:dyDescent="0.25">
      <c r="A29" s="148" t="s">
        <v>23</v>
      </c>
      <c r="B29" s="149"/>
      <c r="C29" s="1"/>
      <c r="D29" s="36"/>
      <c r="E29" s="156" t="s">
        <v>24</v>
      </c>
      <c r="F29" s="162"/>
      <c r="G29" s="163"/>
      <c r="H29" s="164"/>
      <c r="I29" s="164"/>
      <c r="J29" s="164"/>
      <c r="K29" s="164"/>
      <c r="L29" s="164"/>
      <c r="M29" s="164"/>
      <c r="N29" s="165"/>
    </row>
    <row r="30" spans="1:14" x14ac:dyDescent="0.25">
      <c r="A30" s="148" t="s">
        <v>25</v>
      </c>
      <c r="B30" s="149"/>
      <c r="C30" s="46"/>
      <c r="D30" s="1"/>
      <c r="E30" s="156">
        <v>530</v>
      </c>
      <c r="F30" s="157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48" t="s">
        <v>26</v>
      </c>
      <c r="B31" s="149"/>
      <c r="C31" s="47">
        <v>0</v>
      </c>
      <c r="D31" s="1"/>
      <c r="E31" s="1"/>
      <c r="F31" s="61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58"/>
      <c r="B32" s="159"/>
      <c r="C32" s="24">
        <f>C31*E30</f>
        <v>0</v>
      </c>
      <c r="D32" s="1"/>
      <c r="E32" s="1"/>
      <c r="F32" s="61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27</v>
      </c>
      <c r="B33" s="149"/>
      <c r="C33" s="24">
        <v>0</v>
      </c>
      <c r="D33" s="1"/>
      <c r="E33" s="1"/>
      <c r="F33" s="61"/>
      <c r="G33" s="150"/>
      <c r="H33" s="151"/>
      <c r="I33" s="151"/>
      <c r="J33" s="151"/>
      <c r="K33" s="151"/>
      <c r="L33" s="151"/>
      <c r="M33" s="151"/>
      <c r="N33" s="152"/>
    </row>
    <row r="34" spans="1:14" x14ac:dyDescent="0.25">
      <c r="A34" s="148" t="s">
        <v>19</v>
      </c>
      <c r="B34" s="149"/>
      <c r="C34" s="24">
        <f>C33+C32</f>
        <v>0</v>
      </c>
      <c r="D34" s="1"/>
      <c r="E34" s="1"/>
      <c r="F34" s="61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C35" s="48"/>
    </row>
    <row r="37" spans="1:14" x14ac:dyDescent="0.25">
      <c r="C37" s="49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67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workbookViewId="0">
      <selection activeCell="C47" sqref="C4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8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75</v>
      </c>
      <c r="E3" s="161"/>
      <c r="F3" s="161"/>
      <c r="G3" s="161"/>
      <c r="H3" s="5"/>
      <c r="I3" s="1"/>
      <c r="J3" s="11"/>
      <c r="K3" s="12" t="s">
        <v>4</v>
      </c>
      <c r="L3" s="13">
        <v>42127</v>
      </c>
      <c r="M3" s="14"/>
      <c r="N3" s="59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59" t="s">
        <v>6</v>
      </c>
      <c r="B5" s="59" t="s">
        <v>7</v>
      </c>
      <c r="C5" s="59" t="s">
        <v>8</v>
      </c>
      <c r="D5" s="59" t="s">
        <v>9</v>
      </c>
      <c r="E5" s="59" t="s">
        <v>10</v>
      </c>
      <c r="F5" s="59" t="s">
        <v>11</v>
      </c>
      <c r="G5" s="59" t="s">
        <v>12</v>
      </c>
      <c r="H5" s="59" t="s">
        <v>13</v>
      </c>
      <c r="I5" s="59" t="s">
        <v>14</v>
      </c>
      <c r="J5" s="59" t="s">
        <v>15</v>
      </c>
      <c r="K5" s="59" t="s">
        <v>16</v>
      </c>
      <c r="L5" s="59" t="s">
        <v>17</v>
      </c>
      <c r="M5" s="59" t="s">
        <v>18</v>
      </c>
      <c r="N5" s="59" t="s">
        <v>19</v>
      </c>
    </row>
    <row r="6" spans="1:14" x14ac:dyDescent="0.25">
      <c r="A6" s="17"/>
      <c r="B6" s="18" t="s">
        <v>49</v>
      </c>
      <c r="C6" s="19" t="s">
        <v>63</v>
      </c>
      <c r="D6" s="20"/>
      <c r="E6" s="20"/>
      <c r="F6" s="21">
        <v>53437</v>
      </c>
      <c r="G6" s="22"/>
      <c r="H6" s="23" t="s">
        <v>77</v>
      </c>
      <c r="I6" s="22">
        <v>12720</v>
      </c>
      <c r="J6" s="22">
        <v>12720</v>
      </c>
      <c r="K6" s="22"/>
      <c r="L6" s="22"/>
      <c r="M6" s="22"/>
      <c r="N6" s="24">
        <f t="shared" ref="N6:N25" si="0">G6+I6</f>
        <v>12720</v>
      </c>
    </row>
    <row r="7" spans="1:14" x14ac:dyDescent="0.25">
      <c r="A7" s="17"/>
      <c r="B7" s="25" t="s">
        <v>76</v>
      </c>
      <c r="C7" s="19" t="s">
        <v>63</v>
      </c>
      <c r="D7" s="20"/>
      <c r="E7" s="20"/>
      <c r="F7" s="21">
        <v>53438</v>
      </c>
      <c r="G7" s="22"/>
      <c r="H7" s="23" t="s">
        <v>57</v>
      </c>
      <c r="I7" s="22">
        <v>4800</v>
      </c>
      <c r="J7" s="22">
        <v>4800</v>
      </c>
      <c r="K7" s="22"/>
      <c r="L7" s="22"/>
      <c r="M7" s="22"/>
      <c r="N7" s="24">
        <f t="shared" si="0"/>
        <v>4800</v>
      </c>
    </row>
    <row r="8" spans="1:14" x14ac:dyDescent="0.25">
      <c r="A8" s="17"/>
      <c r="B8" s="26"/>
      <c r="C8" s="19"/>
      <c r="D8" s="20"/>
      <c r="E8" s="20"/>
      <c r="F8" s="23"/>
      <c r="G8" s="22"/>
      <c r="H8" s="23"/>
      <c r="I8" s="22"/>
      <c r="J8" s="22"/>
      <c r="K8" s="22"/>
      <c r="L8" s="22"/>
      <c r="M8" s="22"/>
      <c r="N8" s="24">
        <f t="shared" si="0"/>
        <v>0</v>
      </c>
    </row>
    <row r="9" spans="1:14" x14ac:dyDescent="0.25">
      <c r="A9" s="17"/>
      <c r="B9" s="25"/>
      <c r="C9" s="19"/>
      <c r="D9" s="20"/>
      <c r="E9" s="20"/>
      <c r="F9" s="23"/>
      <c r="G9" s="22"/>
      <c r="H9" s="23"/>
      <c r="I9" s="22"/>
      <c r="J9" s="27"/>
      <c r="K9" s="22"/>
      <c r="L9" s="22"/>
      <c r="M9" s="22"/>
      <c r="N9" s="24">
        <f t="shared" si="0"/>
        <v>0</v>
      </c>
    </row>
    <row r="10" spans="1:14" x14ac:dyDescent="0.25">
      <c r="A10" s="17"/>
      <c r="B10" s="25"/>
      <c r="C10" s="19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30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17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19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20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2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18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1"/>
      <c r="B25" s="34"/>
      <c r="C25" s="33"/>
      <c r="D25" s="20"/>
      <c r="E25" s="20"/>
      <c r="F25" s="29"/>
      <c r="G25" s="22"/>
      <c r="H25" s="23"/>
      <c r="I25" s="22"/>
      <c r="J25" s="22"/>
      <c r="K25" s="22"/>
      <c r="L25" s="22"/>
      <c r="M25" s="22"/>
      <c r="N25" s="24">
        <f t="shared" si="0"/>
        <v>0</v>
      </c>
    </row>
    <row r="26" spans="1:14" x14ac:dyDescent="0.25">
      <c r="A26" s="35"/>
      <c r="B26" s="5"/>
      <c r="C26" s="1" t="s">
        <v>20</v>
      </c>
      <c r="D26" s="36"/>
      <c r="E26" s="36"/>
      <c r="F26" s="37"/>
      <c r="G26" s="24"/>
      <c r="H26" s="38"/>
      <c r="I26" s="24"/>
      <c r="J26" s="24"/>
      <c r="K26" s="24"/>
      <c r="L26" s="24"/>
      <c r="M26" s="24"/>
      <c r="N26" s="24">
        <f>SUM(N6:N25)</f>
        <v>17520</v>
      </c>
    </row>
    <row r="27" spans="1:14" x14ac:dyDescent="0.25">
      <c r="A27" s="148" t="s">
        <v>21</v>
      </c>
      <c r="B27" s="149"/>
      <c r="C27" s="39"/>
      <c r="D27" s="39"/>
      <c r="E27" s="39"/>
      <c r="F27" s="40"/>
      <c r="G27" s="24">
        <f>SUM(G6:G26)</f>
        <v>0</v>
      </c>
      <c r="H27" s="41"/>
      <c r="I27" s="24">
        <f>SUM(I6:I26)</f>
        <v>17520</v>
      </c>
      <c r="J27" s="24">
        <f>SUM(J6:J26)</f>
        <v>17520</v>
      </c>
      <c r="K27" s="24">
        <f>SUM(K6:K26)</f>
        <v>0</v>
      </c>
      <c r="L27" s="24">
        <f>SUM(L6:L26)</f>
        <v>0</v>
      </c>
      <c r="M27" s="24">
        <f>SUM(M6:M26)</f>
        <v>0</v>
      </c>
      <c r="N27" s="24">
        <f>G27+I27</f>
        <v>17520</v>
      </c>
    </row>
    <row r="28" spans="1:14" x14ac:dyDescent="0.25">
      <c r="A28" s="1"/>
      <c r="B28" s="1"/>
      <c r="C28" s="1"/>
      <c r="D28" s="36"/>
      <c r="E28" s="1"/>
      <c r="F28" s="1"/>
      <c r="G28" s="8"/>
      <c r="H28" s="42" t="s">
        <v>22</v>
      </c>
      <c r="I28" s="43"/>
      <c r="J28" s="44"/>
      <c r="K28" s="45"/>
      <c r="L28" s="39"/>
      <c r="M28" s="44"/>
      <c r="N28" s="8"/>
    </row>
    <row r="29" spans="1:14" x14ac:dyDescent="0.25">
      <c r="A29" s="148" t="s">
        <v>23</v>
      </c>
      <c r="B29" s="149"/>
      <c r="C29" s="1"/>
      <c r="D29" s="36"/>
      <c r="E29" s="156" t="s">
        <v>24</v>
      </c>
      <c r="F29" s="162"/>
      <c r="G29" s="163"/>
      <c r="H29" s="164"/>
      <c r="I29" s="164"/>
      <c r="J29" s="164"/>
      <c r="K29" s="164"/>
      <c r="L29" s="164"/>
      <c r="M29" s="164"/>
      <c r="N29" s="165"/>
    </row>
    <row r="30" spans="1:14" x14ac:dyDescent="0.25">
      <c r="A30" s="148" t="s">
        <v>25</v>
      </c>
      <c r="B30" s="149"/>
      <c r="C30" s="46"/>
      <c r="D30" s="1"/>
      <c r="E30" s="156">
        <v>530</v>
      </c>
      <c r="F30" s="157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48" t="s">
        <v>26</v>
      </c>
      <c r="B31" s="149"/>
      <c r="C31" s="47">
        <v>20</v>
      </c>
      <c r="D31" s="1"/>
      <c r="E31" s="1"/>
      <c r="F31" s="58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58"/>
      <c r="B32" s="159"/>
      <c r="C32" s="24">
        <f>C31*E30</f>
        <v>10600</v>
      </c>
      <c r="D32" s="1"/>
      <c r="E32" s="1"/>
      <c r="F32" s="58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27</v>
      </c>
      <c r="B33" s="149"/>
      <c r="C33" s="24">
        <v>6920</v>
      </c>
      <c r="D33" s="1"/>
      <c r="E33" s="1"/>
      <c r="F33" s="58"/>
      <c r="G33" s="150"/>
      <c r="H33" s="151"/>
      <c r="I33" s="151"/>
      <c r="J33" s="151"/>
      <c r="K33" s="151"/>
      <c r="L33" s="151"/>
      <c r="M33" s="151"/>
      <c r="N33" s="152"/>
    </row>
    <row r="34" spans="1:14" x14ac:dyDescent="0.25">
      <c r="A34" s="148" t="s">
        <v>19</v>
      </c>
      <c r="B34" s="149"/>
      <c r="C34" s="24">
        <f>C33+C32</f>
        <v>17520</v>
      </c>
      <c r="D34" s="1"/>
      <c r="E34" s="1"/>
      <c r="F34" s="58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C35" s="48"/>
    </row>
    <row r="37" spans="1:14" x14ac:dyDescent="0.25">
      <c r="C37" s="49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67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workbookViewId="0">
      <selection activeCell="A32" sqref="A32:B3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7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69</v>
      </c>
      <c r="E3" s="161"/>
      <c r="F3" s="161"/>
      <c r="G3" s="161"/>
      <c r="H3" s="5"/>
      <c r="I3" s="1"/>
      <c r="J3" s="11"/>
      <c r="K3" s="12" t="s">
        <v>4</v>
      </c>
      <c r="L3" s="13">
        <v>42127</v>
      </c>
      <c r="M3" s="14"/>
      <c r="N3" s="56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56" t="s">
        <v>6</v>
      </c>
      <c r="B5" s="56" t="s">
        <v>7</v>
      </c>
      <c r="C5" s="56" t="s">
        <v>8</v>
      </c>
      <c r="D5" s="56" t="s">
        <v>9</v>
      </c>
      <c r="E5" s="56" t="s">
        <v>10</v>
      </c>
      <c r="F5" s="56" t="s">
        <v>11</v>
      </c>
      <c r="G5" s="56" t="s">
        <v>12</v>
      </c>
      <c r="H5" s="56" t="s">
        <v>13</v>
      </c>
      <c r="I5" s="56" t="s">
        <v>14</v>
      </c>
      <c r="J5" s="56" t="s">
        <v>15</v>
      </c>
      <c r="K5" s="56" t="s">
        <v>16</v>
      </c>
      <c r="L5" s="56" t="s">
        <v>17</v>
      </c>
      <c r="M5" s="56" t="s">
        <v>18</v>
      </c>
      <c r="N5" s="56" t="s">
        <v>19</v>
      </c>
    </row>
    <row r="6" spans="1:14" x14ac:dyDescent="0.25">
      <c r="A6" s="17"/>
      <c r="B6" s="18" t="s">
        <v>56</v>
      </c>
      <c r="C6" s="19" t="s">
        <v>33</v>
      </c>
      <c r="D6" s="20"/>
      <c r="E6" s="20"/>
      <c r="F6" s="21">
        <v>53436</v>
      </c>
      <c r="G6" s="22"/>
      <c r="H6" s="23" t="s">
        <v>57</v>
      </c>
      <c r="I6" s="22">
        <v>5600</v>
      </c>
      <c r="J6" s="22">
        <v>5600</v>
      </c>
      <c r="K6" s="22"/>
      <c r="L6" s="22"/>
      <c r="M6" s="22"/>
      <c r="N6" s="24">
        <f t="shared" ref="N6:N25" si="0">G6+I6</f>
        <v>5600</v>
      </c>
    </row>
    <row r="7" spans="1:14" x14ac:dyDescent="0.25">
      <c r="A7" s="17"/>
      <c r="B7" s="25"/>
      <c r="C7" s="19"/>
      <c r="D7" s="20"/>
      <c r="E7" s="20"/>
      <c r="F7" s="21"/>
      <c r="G7" s="22"/>
      <c r="H7" s="23"/>
      <c r="I7" s="22"/>
      <c r="J7" s="22"/>
      <c r="K7" s="22"/>
      <c r="L7" s="22"/>
      <c r="M7" s="22"/>
      <c r="N7" s="24">
        <f t="shared" si="0"/>
        <v>0</v>
      </c>
    </row>
    <row r="8" spans="1:14" x14ac:dyDescent="0.25">
      <c r="A8" s="17"/>
      <c r="B8" s="26"/>
      <c r="C8" s="19"/>
      <c r="D8" s="20"/>
      <c r="E8" s="20"/>
      <c r="F8" s="23"/>
      <c r="G8" s="22"/>
      <c r="H8" s="23"/>
      <c r="I8" s="22"/>
      <c r="J8" s="22"/>
      <c r="K8" s="22"/>
      <c r="L8" s="22"/>
      <c r="M8" s="22"/>
      <c r="N8" s="24">
        <f t="shared" si="0"/>
        <v>0</v>
      </c>
    </row>
    <row r="9" spans="1:14" x14ac:dyDescent="0.25">
      <c r="A9" s="17"/>
      <c r="B9" s="25"/>
      <c r="C9" s="19"/>
      <c r="D9" s="20"/>
      <c r="E9" s="20"/>
      <c r="F9" s="23"/>
      <c r="G9" s="22"/>
      <c r="H9" s="23"/>
      <c r="I9" s="22"/>
      <c r="J9" s="27"/>
      <c r="K9" s="22"/>
      <c r="L9" s="22"/>
      <c r="M9" s="22"/>
      <c r="N9" s="24">
        <f t="shared" si="0"/>
        <v>0</v>
      </c>
    </row>
    <row r="10" spans="1:14" x14ac:dyDescent="0.25">
      <c r="A10" s="17"/>
      <c r="B10" s="25"/>
      <c r="C10" s="19"/>
      <c r="D10" s="20"/>
      <c r="E10" s="20"/>
      <c r="F10" s="29"/>
      <c r="G10" s="22"/>
      <c r="H10" s="23"/>
      <c r="I10" s="22"/>
      <c r="J10" s="22"/>
      <c r="K10" s="22"/>
      <c r="L10" s="22"/>
      <c r="M10" s="22"/>
      <c r="N10" s="24">
        <f t="shared" si="0"/>
        <v>0</v>
      </c>
    </row>
    <row r="11" spans="1:14" x14ac:dyDescent="0.25">
      <c r="A11" s="17"/>
      <c r="B11" s="30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17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19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20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2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18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1"/>
      <c r="B25" s="34"/>
      <c r="C25" s="33"/>
      <c r="D25" s="20"/>
      <c r="E25" s="20"/>
      <c r="F25" s="29"/>
      <c r="G25" s="22"/>
      <c r="H25" s="23"/>
      <c r="I25" s="22"/>
      <c r="J25" s="22"/>
      <c r="K25" s="22"/>
      <c r="L25" s="22"/>
      <c r="M25" s="22"/>
      <c r="N25" s="24">
        <f t="shared" si="0"/>
        <v>0</v>
      </c>
    </row>
    <row r="26" spans="1:14" x14ac:dyDescent="0.25">
      <c r="A26" s="35"/>
      <c r="B26" s="5"/>
      <c r="C26" s="1" t="s">
        <v>20</v>
      </c>
      <c r="D26" s="36"/>
      <c r="E26" s="36"/>
      <c r="F26" s="37"/>
      <c r="G26" s="24"/>
      <c r="H26" s="38"/>
      <c r="I26" s="24"/>
      <c r="J26" s="24"/>
      <c r="K26" s="24"/>
      <c r="L26" s="24"/>
      <c r="M26" s="24"/>
      <c r="N26" s="24">
        <f>SUM(N6:N25)</f>
        <v>5600</v>
      </c>
    </row>
    <row r="27" spans="1:14" x14ac:dyDescent="0.25">
      <c r="A27" s="148" t="s">
        <v>21</v>
      </c>
      <c r="B27" s="149"/>
      <c r="C27" s="39"/>
      <c r="D27" s="39"/>
      <c r="E27" s="39"/>
      <c r="F27" s="40"/>
      <c r="G27" s="24">
        <f>SUM(G6:G26)</f>
        <v>0</v>
      </c>
      <c r="H27" s="41"/>
      <c r="I27" s="24">
        <f>SUM(I6:I26)</f>
        <v>5600</v>
      </c>
      <c r="J27" s="24">
        <f>SUM(J6:J26)</f>
        <v>5600</v>
      </c>
      <c r="K27" s="24">
        <f>SUM(K6:K26)</f>
        <v>0</v>
      </c>
      <c r="L27" s="24">
        <f>SUM(L6:L26)</f>
        <v>0</v>
      </c>
      <c r="M27" s="24">
        <f>SUM(M6:M26)</f>
        <v>0</v>
      </c>
      <c r="N27" s="24">
        <f>G27+I27</f>
        <v>5600</v>
      </c>
    </row>
    <row r="28" spans="1:14" x14ac:dyDescent="0.25">
      <c r="A28" s="1"/>
      <c r="B28" s="1"/>
      <c r="C28" s="1"/>
      <c r="D28" s="36"/>
      <c r="E28" s="1"/>
      <c r="F28" s="1"/>
      <c r="G28" s="8"/>
      <c r="H28" s="42" t="s">
        <v>22</v>
      </c>
      <c r="I28" s="43"/>
      <c r="J28" s="44"/>
      <c r="K28" s="45"/>
      <c r="L28" s="39"/>
      <c r="M28" s="44"/>
      <c r="N28" s="8"/>
    </row>
    <row r="29" spans="1:14" x14ac:dyDescent="0.25">
      <c r="A29" s="148" t="s">
        <v>23</v>
      </c>
      <c r="B29" s="149"/>
      <c r="C29" s="1"/>
      <c r="D29" s="36"/>
      <c r="E29" s="156" t="s">
        <v>24</v>
      </c>
      <c r="F29" s="162"/>
      <c r="G29" s="163"/>
      <c r="H29" s="164"/>
      <c r="I29" s="164"/>
      <c r="J29" s="164"/>
      <c r="K29" s="164"/>
      <c r="L29" s="164"/>
      <c r="M29" s="164"/>
      <c r="N29" s="165"/>
    </row>
    <row r="30" spans="1:14" x14ac:dyDescent="0.25">
      <c r="A30" s="148" t="s">
        <v>25</v>
      </c>
      <c r="B30" s="149"/>
      <c r="C30" s="46"/>
      <c r="D30" s="1"/>
      <c r="E30" s="156">
        <v>530</v>
      </c>
      <c r="F30" s="157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48" t="s">
        <v>26</v>
      </c>
      <c r="B31" s="149"/>
      <c r="C31" s="47">
        <v>0</v>
      </c>
      <c r="D31" s="1"/>
      <c r="E31" s="1"/>
      <c r="F31" s="57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58"/>
      <c r="B32" s="159"/>
      <c r="C32" s="24">
        <f>C31*E30</f>
        <v>0</v>
      </c>
      <c r="D32" s="1"/>
      <c r="E32" s="1"/>
      <c r="F32" s="57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27</v>
      </c>
      <c r="B33" s="149"/>
      <c r="C33" s="24">
        <v>5600</v>
      </c>
      <c r="D33" s="1"/>
      <c r="E33" s="1"/>
      <c r="F33" s="57"/>
      <c r="G33" s="150"/>
      <c r="H33" s="151"/>
      <c r="I33" s="151"/>
      <c r="J33" s="151"/>
      <c r="K33" s="151"/>
      <c r="L33" s="151"/>
      <c r="M33" s="151"/>
      <c r="N33" s="152"/>
    </row>
    <row r="34" spans="1:14" x14ac:dyDescent="0.25">
      <c r="A34" s="148" t="s">
        <v>19</v>
      </c>
      <c r="B34" s="149"/>
      <c r="C34" s="24">
        <f>C33+C32</f>
        <v>5600</v>
      </c>
      <c r="D34" s="1"/>
      <c r="E34" s="1"/>
      <c r="F34" s="57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C35" s="48"/>
    </row>
    <row r="37" spans="1:14" x14ac:dyDescent="0.25">
      <c r="C37" s="49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67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workbookViewId="0">
      <selection activeCell="G34"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4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69</v>
      </c>
      <c r="E3" s="161"/>
      <c r="F3" s="161"/>
      <c r="G3" s="161"/>
      <c r="H3" s="5"/>
      <c r="I3" s="1"/>
      <c r="J3" s="11"/>
      <c r="K3" s="12" t="s">
        <v>4</v>
      </c>
      <c r="L3" s="13">
        <v>42126</v>
      </c>
      <c r="M3" s="14"/>
      <c r="N3" s="55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55" t="s">
        <v>6</v>
      </c>
      <c r="B5" s="55" t="s">
        <v>7</v>
      </c>
      <c r="C5" s="55" t="s">
        <v>8</v>
      </c>
      <c r="D5" s="55" t="s">
        <v>9</v>
      </c>
      <c r="E5" s="55" t="s">
        <v>10</v>
      </c>
      <c r="F5" s="55" t="s">
        <v>11</v>
      </c>
      <c r="G5" s="55" t="s">
        <v>12</v>
      </c>
      <c r="H5" s="55" t="s">
        <v>13</v>
      </c>
      <c r="I5" s="55" t="s">
        <v>14</v>
      </c>
      <c r="J5" s="55" t="s">
        <v>15</v>
      </c>
      <c r="K5" s="55" t="s">
        <v>16</v>
      </c>
      <c r="L5" s="55" t="s">
        <v>17</v>
      </c>
      <c r="M5" s="55" t="s">
        <v>18</v>
      </c>
      <c r="N5" s="55" t="s">
        <v>19</v>
      </c>
    </row>
    <row r="6" spans="1:14" x14ac:dyDescent="0.25">
      <c r="A6" s="17"/>
      <c r="B6" s="18" t="s">
        <v>70</v>
      </c>
      <c r="C6" s="19" t="s">
        <v>33</v>
      </c>
      <c r="D6" s="20">
        <v>42126</v>
      </c>
      <c r="E6" s="20">
        <v>42127</v>
      </c>
      <c r="F6" s="21">
        <v>53431</v>
      </c>
      <c r="G6" s="22">
        <v>58300</v>
      </c>
      <c r="H6" s="23"/>
      <c r="I6" s="22"/>
      <c r="J6" s="22">
        <v>19440</v>
      </c>
      <c r="K6" s="22">
        <v>38860</v>
      </c>
      <c r="L6" s="22"/>
      <c r="M6" s="22"/>
      <c r="N6" s="24">
        <f t="shared" ref="N6:N25" si="0">G6+I6</f>
        <v>58300</v>
      </c>
    </row>
    <row r="7" spans="1:14" x14ac:dyDescent="0.25">
      <c r="A7" s="17"/>
      <c r="B7" s="25" t="s">
        <v>71</v>
      </c>
      <c r="C7" s="19" t="s">
        <v>33</v>
      </c>
      <c r="D7" s="20">
        <v>42126</v>
      </c>
      <c r="E7" s="20">
        <v>42127</v>
      </c>
      <c r="F7" s="21">
        <v>53432</v>
      </c>
      <c r="G7" s="22">
        <v>58300</v>
      </c>
      <c r="H7" s="23"/>
      <c r="I7" s="22"/>
      <c r="J7" s="22">
        <v>29150</v>
      </c>
      <c r="K7" s="22"/>
      <c r="L7" s="22"/>
      <c r="M7" s="22">
        <v>29150</v>
      </c>
      <c r="N7" s="24">
        <f t="shared" si="0"/>
        <v>58300</v>
      </c>
    </row>
    <row r="8" spans="1:14" x14ac:dyDescent="0.25">
      <c r="A8" s="17"/>
      <c r="B8" s="26" t="s">
        <v>72</v>
      </c>
      <c r="C8" s="19" t="s">
        <v>33</v>
      </c>
      <c r="D8" s="20">
        <v>42126</v>
      </c>
      <c r="E8" s="20">
        <v>42127</v>
      </c>
      <c r="F8" s="23">
        <v>53433</v>
      </c>
      <c r="G8" s="22">
        <v>25000</v>
      </c>
      <c r="H8" s="23"/>
      <c r="I8" s="22"/>
      <c r="J8" s="22"/>
      <c r="K8" s="22"/>
      <c r="L8" s="22"/>
      <c r="M8" s="22">
        <v>25000</v>
      </c>
      <c r="N8" s="24">
        <f t="shared" si="0"/>
        <v>25000</v>
      </c>
    </row>
    <row r="9" spans="1:14" x14ac:dyDescent="0.25">
      <c r="A9" s="17"/>
      <c r="B9" s="25" t="s">
        <v>73</v>
      </c>
      <c r="C9" s="19" t="s">
        <v>33</v>
      </c>
      <c r="D9" s="20">
        <v>42126</v>
      </c>
      <c r="E9" s="20">
        <v>42128</v>
      </c>
      <c r="F9" s="23">
        <v>53434</v>
      </c>
      <c r="G9" s="22">
        <v>100700</v>
      </c>
      <c r="H9" s="23"/>
      <c r="I9" s="22"/>
      <c r="J9" s="27"/>
      <c r="K9" s="22"/>
      <c r="L9" s="22"/>
      <c r="M9" s="22">
        <v>100700</v>
      </c>
      <c r="N9" s="24">
        <f t="shared" si="0"/>
        <v>100700</v>
      </c>
    </row>
    <row r="10" spans="1:14" x14ac:dyDescent="0.25">
      <c r="A10" s="17"/>
      <c r="B10" s="25" t="s">
        <v>74</v>
      </c>
      <c r="C10" s="19" t="s">
        <v>33</v>
      </c>
      <c r="D10" s="20"/>
      <c r="E10" s="20"/>
      <c r="F10" s="29">
        <v>53435</v>
      </c>
      <c r="G10" s="22"/>
      <c r="H10" s="23" t="s">
        <v>57</v>
      </c>
      <c r="I10" s="22">
        <v>7800</v>
      </c>
      <c r="J10" s="22">
        <v>7800</v>
      </c>
      <c r="K10" s="22"/>
      <c r="L10" s="22"/>
      <c r="M10" s="22"/>
      <c r="N10" s="24">
        <f t="shared" si="0"/>
        <v>7800</v>
      </c>
    </row>
    <row r="11" spans="1:14" x14ac:dyDescent="0.25">
      <c r="A11" s="17"/>
      <c r="B11" s="30"/>
      <c r="C11" s="19"/>
      <c r="D11" s="20"/>
      <c r="E11" s="20"/>
      <c r="F11" s="29"/>
      <c r="G11" s="22"/>
      <c r="H11" s="23"/>
      <c r="I11" s="22"/>
      <c r="J11" s="22"/>
      <c r="K11" s="22"/>
      <c r="L11" s="22"/>
      <c r="M11" s="22"/>
      <c r="N11" s="24">
        <f t="shared" si="0"/>
        <v>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17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19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20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2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18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1"/>
      <c r="B25" s="34"/>
      <c r="C25" s="33"/>
      <c r="D25" s="20"/>
      <c r="E25" s="20"/>
      <c r="F25" s="29"/>
      <c r="G25" s="22"/>
      <c r="H25" s="23"/>
      <c r="I25" s="22"/>
      <c r="J25" s="22"/>
      <c r="K25" s="22"/>
      <c r="L25" s="22"/>
      <c r="M25" s="22"/>
      <c r="N25" s="24">
        <f t="shared" si="0"/>
        <v>0</v>
      </c>
    </row>
    <row r="26" spans="1:14" x14ac:dyDescent="0.25">
      <c r="A26" s="35"/>
      <c r="B26" s="5"/>
      <c r="C26" s="1" t="s">
        <v>20</v>
      </c>
      <c r="D26" s="36"/>
      <c r="E26" s="36"/>
      <c r="F26" s="37"/>
      <c r="G26" s="24"/>
      <c r="H26" s="38"/>
      <c r="I26" s="24"/>
      <c r="J26" s="24"/>
      <c r="K26" s="24"/>
      <c r="L26" s="24"/>
      <c r="M26" s="24"/>
      <c r="N26" s="24">
        <f>SUM(N6:N25)</f>
        <v>250100</v>
      </c>
    </row>
    <row r="27" spans="1:14" x14ac:dyDescent="0.25">
      <c r="A27" s="148" t="s">
        <v>21</v>
      </c>
      <c r="B27" s="149"/>
      <c r="C27" s="39"/>
      <c r="D27" s="39"/>
      <c r="E27" s="39"/>
      <c r="F27" s="40"/>
      <c r="G27" s="24">
        <f>SUM(G6:G26)</f>
        <v>242300</v>
      </c>
      <c r="H27" s="41"/>
      <c r="I27" s="24">
        <f>SUM(I6:I26)</f>
        <v>7800</v>
      </c>
      <c r="J27" s="24">
        <f>SUM(J6:J26)</f>
        <v>56390</v>
      </c>
      <c r="K27" s="24">
        <f>SUM(K6:K26)</f>
        <v>38860</v>
      </c>
      <c r="L27" s="24">
        <f>SUM(L6:L26)</f>
        <v>0</v>
      </c>
      <c r="M27" s="24">
        <f>SUM(M6:M26)</f>
        <v>154850</v>
      </c>
      <c r="N27" s="24">
        <f>G27+I27</f>
        <v>250100</v>
      </c>
    </row>
    <row r="28" spans="1:14" x14ac:dyDescent="0.25">
      <c r="A28" s="1"/>
      <c r="B28" s="1"/>
      <c r="C28" s="1"/>
      <c r="D28" s="36"/>
      <c r="E28" s="1"/>
      <c r="F28" s="1"/>
      <c r="G28" s="8"/>
      <c r="H28" s="42" t="s">
        <v>22</v>
      </c>
      <c r="I28" s="43"/>
      <c r="J28" s="44"/>
      <c r="K28" s="45"/>
      <c r="L28" s="39"/>
      <c r="M28" s="44"/>
      <c r="N28" s="8"/>
    </row>
    <row r="29" spans="1:14" x14ac:dyDescent="0.25">
      <c r="A29" s="148" t="s">
        <v>23</v>
      </c>
      <c r="B29" s="149"/>
      <c r="C29" s="1"/>
      <c r="D29" s="36"/>
      <c r="E29" s="156" t="s">
        <v>24</v>
      </c>
      <c r="F29" s="162"/>
      <c r="G29" s="163"/>
      <c r="H29" s="164"/>
      <c r="I29" s="164"/>
      <c r="J29" s="164"/>
      <c r="K29" s="164"/>
      <c r="L29" s="164"/>
      <c r="M29" s="164"/>
      <c r="N29" s="165"/>
    </row>
    <row r="30" spans="1:14" x14ac:dyDescent="0.25">
      <c r="A30" s="148" t="s">
        <v>25</v>
      </c>
      <c r="B30" s="149"/>
      <c r="C30" s="46"/>
      <c r="D30" s="1"/>
      <c r="E30" s="156">
        <v>530</v>
      </c>
      <c r="F30" s="157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48" t="s">
        <v>26</v>
      </c>
      <c r="B31" s="149"/>
      <c r="C31" s="47">
        <v>0</v>
      </c>
      <c r="D31" s="1"/>
      <c r="E31" s="1"/>
      <c r="F31" s="54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58"/>
      <c r="B32" s="159"/>
      <c r="C32" s="24">
        <f>C31*E30</f>
        <v>0</v>
      </c>
      <c r="D32" s="1"/>
      <c r="E32" s="1"/>
      <c r="F32" s="54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27</v>
      </c>
      <c r="B33" s="149"/>
      <c r="C33" s="24">
        <v>56390</v>
      </c>
      <c r="D33" s="1"/>
      <c r="E33" s="1"/>
      <c r="F33" s="54"/>
      <c r="G33" s="150"/>
      <c r="H33" s="151"/>
      <c r="I33" s="151"/>
      <c r="J33" s="151"/>
      <c r="K33" s="151"/>
      <c r="L33" s="151"/>
      <c r="M33" s="151"/>
      <c r="N33" s="152"/>
    </row>
    <row r="34" spans="1:14" x14ac:dyDescent="0.25">
      <c r="A34" s="148" t="s">
        <v>19</v>
      </c>
      <c r="B34" s="149"/>
      <c r="C34" s="24">
        <f>C33+C32</f>
        <v>56390</v>
      </c>
      <c r="D34" s="1"/>
      <c r="E34" s="1"/>
      <c r="F34" s="54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C35" s="48"/>
    </row>
    <row r="37" spans="1:14" x14ac:dyDescent="0.25">
      <c r="C37" s="49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67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workbookViewId="0">
      <selection activeCell="A34"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2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58</v>
      </c>
      <c r="E3" s="161"/>
      <c r="F3" s="161"/>
      <c r="G3" s="161"/>
      <c r="H3" s="5"/>
      <c r="I3" s="1"/>
      <c r="J3" s="11"/>
      <c r="K3" s="12" t="s">
        <v>4</v>
      </c>
      <c r="L3" s="13">
        <v>42126</v>
      </c>
      <c r="M3" s="14"/>
      <c r="N3" s="53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53" t="s">
        <v>6</v>
      </c>
      <c r="B5" s="53" t="s">
        <v>7</v>
      </c>
      <c r="C5" s="53" t="s">
        <v>8</v>
      </c>
      <c r="D5" s="53" t="s">
        <v>9</v>
      </c>
      <c r="E5" s="53" t="s">
        <v>10</v>
      </c>
      <c r="F5" s="53" t="s">
        <v>11</v>
      </c>
      <c r="G5" s="53" t="s">
        <v>12</v>
      </c>
      <c r="H5" s="53" t="s">
        <v>13</v>
      </c>
      <c r="I5" s="53" t="s">
        <v>14</v>
      </c>
      <c r="J5" s="53" t="s">
        <v>15</v>
      </c>
      <c r="K5" s="53" t="s">
        <v>16</v>
      </c>
      <c r="L5" s="53" t="s">
        <v>17</v>
      </c>
      <c r="M5" s="53" t="s">
        <v>18</v>
      </c>
      <c r="N5" s="53" t="s">
        <v>19</v>
      </c>
    </row>
    <row r="6" spans="1:14" x14ac:dyDescent="0.25">
      <c r="A6" s="17"/>
      <c r="B6" s="18" t="s">
        <v>59</v>
      </c>
      <c r="C6" s="19" t="s">
        <v>60</v>
      </c>
      <c r="D6" s="20">
        <v>42125</v>
      </c>
      <c r="E6" s="20">
        <v>42126</v>
      </c>
      <c r="F6" s="21">
        <v>53422</v>
      </c>
      <c r="G6" s="22">
        <v>28588.2</v>
      </c>
      <c r="H6" s="23"/>
      <c r="I6" s="22"/>
      <c r="J6" s="22"/>
      <c r="K6" s="22">
        <v>28588.2</v>
      </c>
      <c r="L6" s="22"/>
      <c r="M6" s="22"/>
      <c r="N6" s="24">
        <f t="shared" ref="N6:N25" si="0">G6+I6</f>
        <v>28588.2</v>
      </c>
    </row>
    <row r="7" spans="1:14" x14ac:dyDescent="0.25">
      <c r="A7" s="17"/>
      <c r="B7" s="25" t="s">
        <v>61</v>
      </c>
      <c r="C7" s="19" t="s">
        <v>33</v>
      </c>
      <c r="D7" s="20">
        <v>42126</v>
      </c>
      <c r="E7" s="20">
        <v>42127</v>
      </c>
      <c r="F7" s="21">
        <v>53423</v>
      </c>
      <c r="G7" s="22">
        <v>84800</v>
      </c>
      <c r="H7" s="23"/>
      <c r="I7" s="22"/>
      <c r="J7" s="22"/>
      <c r="K7" s="22">
        <v>42400</v>
      </c>
      <c r="L7" s="22"/>
      <c r="M7" s="22">
        <v>42400</v>
      </c>
      <c r="N7" s="24">
        <f t="shared" si="0"/>
        <v>84800</v>
      </c>
    </row>
    <row r="8" spans="1:14" x14ac:dyDescent="0.25">
      <c r="A8" s="17"/>
      <c r="B8" s="26" t="s">
        <v>62</v>
      </c>
      <c r="C8" s="19" t="s">
        <v>63</v>
      </c>
      <c r="D8" s="20"/>
      <c r="E8" s="20"/>
      <c r="F8" s="23">
        <v>53424</v>
      </c>
      <c r="G8" s="22"/>
      <c r="H8" s="23" t="s">
        <v>64</v>
      </c>
      <c r="I8" s="22">
        <v>104940</v>
      </c>
      <c r="J8" s="22"/>
      <c r="K8" s="22">
        <v>104940</v>
      </c>
      <c r="L8" s="22"/>
      <c r="M8" s="22"/>
      <c r="N8" s="24">
        <f t="shared" si="0"/>
        <v>104940</v>
      </c>
    </row>
    <row r="9" spans="1:14" x14ac:dyDescent="0.25">
      <c r="A9" s="17"/>
      <c r="B9" s="25" t="s">
        <v>65</v>
      </c>
      <c r="C9" s="19" t="s">
        <v>33</v>
      </c>
      <c r="D9" s="20">
        <v>42126</v>
      </c>
      <c r="E9" s="20">
        <v>42127</v>
      </c>
      <c r="F9" s="23">
        <v>53425</v>
      </c>
      <c r="G9" s="22">
        <v>84800</v>
      </c>
      <c r="H9" s="23"/>
      <c r="I9" s="22"/>
      <c r="J9" s="27"/>
      <c r="K9" s="22">
        <v>42800</v>
      </c>
      <c r="L9" s="22"/>
      <c r="M9" s="22">
        <v>42000</v>
      </c>
      <c r="N9" s="24">
        <f t="shared" si="0"/>
        <v>84800</v>
      </c>
    </row>
    <row r="10" spans="1:14" x14ac:dyDescent="0.25">
      <c r="A10" s="17"/>
      <c r="B10" s="25" t="s">
        <v>66</v>
      </c>
      <c r="C10" s="19" t="s">
        <v>33</v>
      </c>
      <c r="D10" s="20">
        <v>42126</v>
      </c>
      <c r="E10" s="20">
        <v>42127</v>
      </c>
      <c r="F10" s="29">
        <v>53426</v>
      </c>
      <c r="G10" s="22">
        <v>84800</v>
      </c>
      <c r="H10" s="23"/>
      <c r="I10" s="22"/>
      <c r="J10" s="22">
        <v>41800</v>
      </c>
      <c r="K10" s="22"/>
      <c r="L10" s="22"/>
      <c r="M10" s="22">
        <v>43000</v>
      </c>
      <c r="N10" s="24">
        <f t="shared" si="0"/>
        <v>84800</v>
      </c>
    </row>
    <row r="11" spans="1:14" x14ac:dyDescent="0.25">
      <c r="A11" s="17"/>
      <c r="B11" s="30" t="s">
        <v>67</v>
      </c>
      <c r="C11" s="19" t="s">
        <v>57</v>
      </c>
      <c r="D11" s="20"/>
      <c r="E11" s="20"/>
      <c r="F11" s="29">
        <v>53427</v>
      </c>
      <c r="G11" s="22"/>
      <c r="H11" s="23"/>
      <c r="I11" s="22">
        <v>3800</v>
      </c>
      <c r="J11" s="22">
        <v>3800</v>
      </c>
      <c r="K11" s="22"/>
      <c r="L11" s="22"/>
      <c r="M11" s="22"/>
      <c r="N11" s="24">
        <f t="shared" si="0"/>
        <v>3800</v>
      </c>
    </row>
    <row r="12" spans="1:14" x14ac:dyDescent="0.25">
      <c r="A12" s="17"/>
      <c r="B12" s="18" t="s">
        <v>35</v>
      </c>
      <c r="C12" s="19" t="s">
        <v>63</v>
      </c>
      <c r="D12" s="20">
        <v>42126</v>
      </c>
      <c r="E12" s="20">
        <v>42127</v>
      </c>
      <c r="F12" s="29">
        <v>53428</v>
      </c>
      <c r="G12" s="22">
        <v>24645</v>
      </c>
      <c r="H12" s="23"/>
      <c r="I12" s="22"/>
      <c r="J12" s="22"/>
      <c r="K12" s="22">
        <v>24645</v>
      </c>
      <c r="L12" s="22"/>
      <c r="M12" s="22"/>
      <c r="N12" s="24">
        <f t="shared" si="0"/>
        <v>24645</v>
      </c>
    </row>
    <row r="13" spans="1:14" x14ac:dyDescent="0.25">
      <c r="A13" s="17"/>
      <c r="B13" s="18" t="s">
        <v>36</v>
      </c>
      <c r="C13" s="19" t="s">
        <v>33</v>
      </c>
      <c r="D13" s="20">
        <v>42125</v>
      </c>
      <c r="E13" s="20">
        <v>42126</v>
      </c>
      <c r="F13" s="29">
        <v>53429</v>
      </c>
      <c r="G13" s="22">
        <v>148400</v>
      </c>
      <c r="H13" s="23"/>
      <c r="I13" s="22"/>
      <c r="J13" s="22"/>
      <c r="K13" s="22">
        <v>74200</v>
      </c>
      <c r="L13" s="22"/>
      <c r="M13" s="22">
        <v>74200</v>
      </c>
      <c r="N13" s="24">
        <f t="shared" si="0"/>
        <v>148400</v>
      </c>
    </row>
    <row r="14" spans="1:14" x14ac:dyDescent="0.25">
      <c r="A14" s="17"/>
      <c r="B14" s="18" t="s">
        <v>68</v>
      </c>
      <c r="C14" s="19" t="s">
        <v>33</v>
      </c>
      <c r="D14" s="20">
        <v>42126</v>
      </c>
      <c r="E14" s="20">
        <v>42127</v>
      </c>
      <c r="F14" s="29">
        <v>53430</v>
      </c>
      <c r="G14" s="22">
        <v>42400</v>
      </c>
      <c r="H14" s="23"/>
      <c r="I14" s="22"/>
      <c r="J14" s="22"/>
      <c r="K14" s="22">
        <v>20920</v>
      </c>
      <c r="L14" s="22"/>
      <c r="M14" s="22">
        <v>21480</v>
      </c>
      <c r="N14" s="24">
        <f t="shared" si="0"/>
        <v>42400</v>
      </c>
    </row>
    <row r="15" spans="1:14" x14ac:dyDescent="0.25">
      <c r="A15" s="17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19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20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2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18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1"/>
      <c r="B25" s="34"/>
      <c r="C25" s="33"/>
      <c r="D25" s="20"/>
      <c r="E25" s="20"/>
      <c r="F25" s="29"/>
      <c r="G25" s="22"/>
      <c r="H25" s="23"/>
      <c r="I25" s="22"/>
      <c r="J25" s="22"/>
      <c r="K25" s="22"/>
      <c r="L25" s="22"/>
      <c r="M25" s="22"/>
      <c r="N25" s="24">
        <f t="shared" si="0"/>
        <v>0</v>
      </c>
    </row>
    <row r="26" spans="1:14" x14ac:dyDescent="0.25">
      <c r="A26" s="35"/>
      <c r="B26" s="5"/>
      <c r="C26" s="1" t="s">
        <v>20</v>
      </c>
      <c r="D26" s="36"/>
      <c r="E26" s="36"/>
      <c r="F26" s="37"/>
      <c r="G26" s="24"/>
      <c r="H26" s="38"/>
      <c r="I26" s="24"/>
      <c r="J26" s="24"/>
      <c r="K26" s="24"/>
      <c r="L26" s="24"/>
      <c r="M26" s="24"/>
      <c r="N26" s="24">
        <f>SUM(N6:N25)</f>
        <v>607173.19999999995</v>
      </c>
    </row>
    <row r="27" spans="1:14" x14ac:dyDescent="0.25">
      <c r="A27" s="148" t="s">
        <v>21</v>
      </c>
      <c r="B27" s="149"/>
      <c r="C27" s="39"/>
      <c r="D27" s="39"/>
      <c r="E27" s="39"/>
      <c r="F27" s="40"/>
      <c r="G27" s="24">
        <f>SUM(G6:G26)</f>
        <v>498433.2</v>
      </c>
      <c r="H27" s="41"/>
      <c r="I27" s="24">
        <f>SUM(I6:I26)</f>
        <v>108740</v>
      </c>
      <c r="J27" s="24">
        <f>SUM(J6:J26)</f>
        <v>45600</v>
      </c>
      <c r="K27" s="24">
        <f>SUM(K6:K26)</f>
        <v>338493.2</v>
      </c>
      <c r="L27" s="24">
        <f>SUM(L6:L26)</f>
        <v>0</v>
      </c>
      <c r="M27" s="24">
        <f>SUM(M6:M26)</f>
        <v>223080</v>
      </c>
      <c r="N27" s="24">
        <f>G27+I27</f>
        <v>607173.19999999995</v>
      </c>
    </row>
    <row r="28" spans="1:14" x14ac:dyDescent="0.25">
      <c r="A28" s="1"/>
      <c r="B28" s="1"/>
      <c r="C28" s="1"/>
      <c r="D28" s="36"/>
      <c r="E28" s="1"/>
      <c r="F28" s="1"/>
      <c r="G28" s="8"/>
      <c r="H28" s="42" t="s">
        <v>22</v>
      </c>
      <c r="I28" s="43"/>
      <c r="J28" s="44"/>
      <c r="K28" s="45"/>
      <c r="L28" s="39"/>
      <c r="M28" s="44"/>
      <c r="N28" s="8"/>
    </row>
    <row r="29" spans="1:14" x14ac:dyDescent="0.25">
      <c r="A29" s="148" t="s">
        <v>23</v>
      </c>
      <c r="B29" s="149"/>
      <c r="C29" s="1"/>
      <c r="D29" s="36"/>
      <c r="E29" s="156" t="s">
        <v>24</v>
      </c>
      <c r="F29" s="162"/>
      <c r="G29" s="163"/>
      <c r="H29" s="164"/>
      <c r="I29" s="164"/>
      <c r="J29" s="164"/>
      <c r="K29" s="164"/>
      <c r="L29" s="164"/>
      <c r="M29" s="164"/>
      <c r="N29" s="165"/>
    </row>
    <row r="30" spans="1:14" x14ac:dyDescent="0.25">
      <c r="A30" s="148" t="s">
        <v>25</v>
      </c>
      <c r="B30" s="149"/>
      <c r="C30" s="46"/>
      <c r="D30" s="1"/>
      <c r="E30" s="156">
        <v>530</v>
      </c>
      <c r="F30" s="157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48" t="s">
        <v>26</v>
      </c>
      <c r="B31" s="149"/>
      <c r="C31" s="47">
        <v>0</v>
      </c>
      <c r="D31" s="1"/>
      <c r="E31" s="1"/>
      <c r="F31" s="52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58"/>
      <c r="B32" s="159"/>
      <c r="C32" s="24">
        <f>C31*E30</f>
        <v>0</v>
      </c>
      <c r="D32" s="1"/>
      <c r="E32" s="1"/>
      <c r="F32" s="52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27</v>
      </c>
      <c r="B33" s="149"/>
      <c r="C33" s="24">
        <v>45600</v>
      </c>
      <c r="D33" s="1"/>
      <c r="E33" s="1"/>
      <c r="F33" s="52"/>
      <c r="G33" s="150"/>
      <c r="H33" s="151"/>
      <c r="I33" s="151"/>
      <c r="J33" s="151"/>
      <c r="K33" s="151"/>
      <c r="L33" s="151"/>
      <c r="M33" s="151"/>
      <c r="N33" s="152"/>
    </row>
    <row r="34" spans="1:14" x14ac:dyDescent="0.25">
      <c r="A34" s="148" t="s">
        <v>19</v>
      </c>
      <c r="B34" s="149"/>
      <c r="C34" s="24">
        <f>C33+C32</f>
        <v>45600</v>
      </c>
      <c r="D34" s="1"/>
      <c r="E34" s="1"/>
      <c r="F34" s="52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C35" s="48"/>
    </row>
    <row r="37" spans="1:14" x14ac:dyDescent="0.25">
      <c r="C37" s="49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67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workbookViewId="0">
      <selection activeCell="C41" sqref="C4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1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45</v>
      </c>
      <c r="E3" s="161"/>
      <c r="F3" s="161"/>
      <c r="G3" s="161"/>
      <c r="H3" s="5"/>
      <c r="I3" s="1"/>
      <c r="J3" s="11"/>
      <c r="K3" s="12" t="s">
        <v>4</v>
      </c>
      <c r="L3" s="13">
        <v>42125</v>
      </c>
      <c r="M3" s="14"/>
      <c r="N3" s="50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50" t="s">
        <v>6</v>
      </c>
      <c r="B5" s="50" t="s">
        <v>7</v>
      </c>
      <c r="C5" s="50" t="s">
        <v>8</v>
      </c>
      <c r="D5" s="50" t="s">
        <v>9</v>
      </c>
      <c r="E5" s="50" t="s">
        <v>10</v>
      </c>
      <c r="F5" s="50" t="s">
        <v>11</v>
      </c>
      <c r="G5" s="50" t="s">
        <v>12</v>
      </c>
      <c r="H5" s="50" t="s">
        <v>13</v>
      </c>
      <c r="I5" s="50" t="s">
        <v>14</v>
      </c>
      <c r="J5" s="50" t="s">
        <v>15</v>
      </c>
      <c r="K5" s="50" t="s">
        <v>16</v>
      </c>
      <c r="L5" s="50" t="s">
        <v>17</v>
      </c>
      <c r="M5" s="50" t="s">
        <v>18</v>
      </c>
      <c r="N5" s="50" t="s">
        <v>19</v>
      </c>
    </row>
    <row r="6" spans="1:14" x14ac:dyDescent="0.25">
      <c r="A6" s="17"/>
      <c r="B6" s="18" t="s">
        <v>47</v>
      </c>
      <c r="C6" s="19" t="s">
        <v>33</v>
      </c>
      <c r="D6" s="20">
        <v>42125</v>
      </c>
      <c r="E6" s="20">
        <v>42127</v>
      </c>
      <c r="F6" s="21">
        <v>53415</v>
      </c>
      <c r="G6" s="22">
        <v>65720</v>
      </c>
      <c r="H6" s="23"/>
      <c r="I6" s="22"/>
      <c r="J6" s="22"/>
      <c r="K6" s="22">
        <v>32860</v>
      </c>
      <c r="L6" s="22"/>
      <c r="M6" s="22">
        <v>32860</v>
      </c>
      <c r="N6" s="24">
        <f t="shared" ref="N6:N25" si="0">G6+I6</f>
        <v>65720</v>
      </c>
    </row>
    <row r="7" spans="1:14" x14ac:dyDescent="0.25">
      <c r="A7" s="17"/>
      <c r="B7" s="25" t="s">
        <v>49</v>
      </c>
      <c r="C7" s="19" t="s">
        <v>50</v>
      </c>
      <c r="D7" s="20">
        <v>42125</v>
      </c>
      <c r="E7" s="20">
        <v>42129</v>
      </c>
      <c r="F7" s="21">
        <v>53417</v>
      </c>
      <c r="G7" s="22">
        <v>140450</v>
      </c>
      <c r="H7" s="23"/>
      <c r="I7" s="22"/>
      <c r="J7" s="22">
        <v>140450</v>
      </c>
      <c r="K7" s="22"/>
      <c r="L7" s="22"/>
      <c r="M7" s="22"/>
      <c r="N7" s="24">
        <f t="shared" si="0"/>
        <v>140450</v>
      </c>
    </row>
    <row r="8" spans="1:14" x14ac:dyDescent="0.25">
      <c r="A8" s="17"/>
      <c r="B8" s="26" t="s">
        <v>51</v>
      </c>
      <c r="C8" s="19" t="s">
        <v>33</v>
      </c>
      <c r="D8" s="20">
        <v>42125</v>
      </c>
      <c r="E8" s="20">
        <v>42127</v>
      </c>
      <c r="F8" s="23">
        <v>53418</v>
      </c>
      <c r="G8" s="22">
        <v>84800</v>
      </c>
      <c r="H8" s="23"/>
      <c r="I8" s="22"/>
      <c r="J8" s="22"/>
      <c r="K8" s="22">
        <v>41800</v>
      </c>
      <c r="L8" s="22"/>
      <c r="M8" s="22">
        <v>43000</v>
      </c>
      <c r="N8" s="24">
        <f t="shared" si="0"/>
        <v>84800</v>
      </c>
    </row>
    <row r="9" spans="1:14" x14ac:dyDescent="0.25">
      <c r="A9" s="17"/>
      <c r="B9" s="25" t="s">
        <v>52</v>
      </c>
      <c r="C9" s="19" t="s">
        <v>53</v>
      </c>
      <c r="D9" s="20">
        <v>42125</v>
      </c>
      <c r="E9" s="20">
        <v>42126</v>
      </c>
      <c r="F9" s="23">
        <v>53419</v>
      </c>
      <c r="G9" s="22">
        <v>22000</v>
      </c>
      <c r="H9" s="23"/>
      <c r="I9" s="22"/>
      <c r="J9" s="27"/>
      <c r="K9" s="22">
        <v>22000</v>
      </c>
      <c r="L9" s="22"/>
      <c r="M9" s="22"/>
      <c r="N9" s="24">
        <f t="shared" si="0"/>
        <v>22000</v>
      </c>
    </row>
    <row r="10" spans="1:14" x14ac:dyDescent="0.25">
      <c r="A10" s="17"/>
      <c r="B10" s="28" t="s">
        <v>54</v>
      </c>
      <c r="C10" s="19" t="s">
        <v>55</v>
      </c>
      <c r="D10" s="20">
        <v>42125</v>
      </c>
      <c r="E10" s="20">
        <v>42126</v>
      </c>
      <c r="F10" s="29">
        <v>53420</v>
      </c>
      <c r="G10" s="22">
        <v>22000</v>
      </c>
      <c r="H10" s="23"/>
      <c r="I10" s="22"/>
      <c r="J10" s="22">
        <v>22000</v>
      </c>
      <c r="K10" s="22"/>
      <c r="L10" s="22"/>
      <c r="M10" s="22"/>
      <c r="N10" s="24">
        <f t="shared" si="0"/>
        <v>22000</v>
      </c>
    </row>
    <row r="11" spans="1:14" x14ac:dyDescent="0.25">
      <c r="A11" s="17"/>
      <c r="B11" s="30" t="s">
        <v>56</v>
      </c>
      <c r="C11" s="19" t="s">
        <v>57</v>
      </c>
      <c r="D11" s="20"/>
      <c r="E11" s="20"/>
      <c r="F11" s="29">
        <v>53421</v>
      </c>
      <c r="G11" s="22"/>
      <c r="H11" s="23"/>
      <c r="I11" s="22">
        <v>2000</v>
      </c>
      <c r="J11" s="22">
        <v>2000</v>
      </c>
      <c r="K11" s="22"/>
      <c r="L11" s="22"/>
      <c r="M11" s="22"/>
      <c r="N11" s="24">
        <f t="shared" si="0"/>
        <v>2000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17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19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20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2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18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1"/>
      <c r="B25" s="34"/>
      <c r="C25" s="33"/>
      <c r="D25" s="20"/>
      <c r="E25" s="20"/>
      <c r="F25" s="29"/>
      <c r="G25" s="22"/>
      <c r="H25" s="23"/>
      <c r="I25" s="22"/>
      <c r="J25" s="22"/>
      <c r="K25" s="22"/>
      <c r="L25" s="22"/>
      <c r="M25" s="22"/>
      <c r="N25" s="24">
        <f t="shared" si="0"/>
        <v>0</v>
      </c>
    </row>
    <row r="26" spans="1:14" x14ac:dyDescent="0.25">
      <c r="A26" s="35"/>
      <c r="B26" s="5"/>
      <c r="C26" s="1" t="s">
        <v>20</v>
      </c>
      <c r="D26" s="36"/>
      <c r="E26" s="36"/>
      <c r="F26" s="37"/>
      <c r="G26" s="24"/>
      <c r="H26" s="38"/>
      <c r="I26" s="24"/>
      <c r="J26" s="24"/>
      <c r="K26" s="24"/>
      <c r="L26" s="24"/>
      <c r="M26" s="24"/>
      <c r="N26" s="24">
        <f>SUM(N6:N25)</f>
        <v>336970</v>
      </c>
    </row>
    <row r="27" spans="1:14" x14ac:dyDescent="0.25">
      <c r="A27" s="148" t="s">
        <v>21</v>
      </c>
      <c r="B27" s="149"/>
      <c r="C27" s="39"/>
      <c r="D27" s="39"/>
      <c r="E27" s="39"/>
      <c r="F27" s="40"/>
      <c r="G27" s="24">
        <f>SUM(G6:G26)</f>
        <v>334970</v>
      </c>
      <c r="H27" s="41"/>
      <c r="I27" s="24">
        <f>SUM(I6:I26)</f>
        <v>2000</v>
      </c>
      <c r="J27" s="24">
        <f>SUM(J6:J26)</f>
        <v>164450</v>
      </c>
      <c r="K27" s="24">
        <f>SUM(K6:K26)</f>
        <v>96660</v>
      </c>
      <c r="L27" s="24">
        <f>SUM(L6:L26)</f>
        <v>0</v>
      </c>
      <c r="M27" s="24">
        <f>SUM(M6:M26)</f>
        <v>75860</v>
      </c>
      <c r="N27" s="24">
        <f>G27+I27</f>
        <v>336970</v>
      </c>
    </row>
    <row r="28" spans="1:14" x14ac:dyDescent="0.25">
      <c r="A28" s="1"/>
      <c r="B28" s="1"/>
      <c r="C28" s="1"/>
      <c r="D28" s="36"/>
      <c r="E28" s="1"/>
      <c r="F28" s="1"/>
      <c r="G28" s="8"/>
      <c r="H28" s="42" t="s">
        <v>22</v>
      </c>
      <c r="I28" s="43"/>
      <c r="J28" s="44"/>
      <c r="K28" s="45"/>
      <c r="L28" s="39"/>
      <c r="M28" s="44"/>
      <c r="N28" s="8"/>
    </row>
    <row r="29" spans="1:14" x14ac:dyDescent="0.25">
      <c r="A29" s="148" t="s">
        <v>23</v>
      </c>
      <c r="B29" s="149"/>
      <c r="C29" s="1"/>
      <c r="D29" s="36"/>
      <c r="E29" s="156" t="s">
        <v>24</v>
      </c>
      <c r="F29" s="162"/>
      <c r="G29" s="163" t="s">
        <v>48</v>
      </c>
      <c r="H29" s="164"/>
      <c r="I29" s="164"/>
      <c r="J29" s="164"/>
      <c r="K29" s="164"/>
      <c r="L29" s="164"/>
      <c r="M29" s="164"/>
      <c r="N29" s="165"/>
    </row>
    <row r="30" spans="1:14" x14ac:dyDescent="0.25">
      <c r="A30" s="148" t="s">
        <v>25</v>
      </c>
      <c r="B30" s="149"/>
      <c r="C30" s="46"/>
      <c r="D30" s="1"/>
      <c r="E30" s="156">
        <v>530</v>
      </c>
      <c r="F30" s="157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48" t="s">
        <v>26</v>
      </c>
      <c r="B31" s="149"/>
      <c r="C31" s="47">
        <v>265</v>
      </c>
      <c r="D31" s="1"/>
      <c r="E31" s="1"/>
      <c r="F31" s="51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58"/>
      <c r="B32" s="159"/>
      <c r="C32" s="24">
        <f>C31*E30</f>
        <v>140450</v>
      </c>
      <c r="D32" s="1"/>
      <c r="E32" s="1"/>
      <c r="F32" s="51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27</v>
      </c>
      <c r="B33" s="149"/>
      <c r="C33" s="24">
        <v>24000</v>
      </c>
      <c r="D33" s="1"/>
      <c r="E33" s="1"/>
      <c r="F33" s="51"/>
      <c r="G33" s="150"/>
      <c r="H33" s="151"/>
      <c r="I33" s="151"/>
      <c r="J33" s="151"/>
      <c r="K33" s="151"/>
      <c r="L33" s="151"/>
      <c r="M33" s="151"/>
      <c r="N33" s="152"/>
    </row>
    <row r="34" spans="1:14" x14ac:dyDescent="0.25">
      <c r="A34" s="148" t="s">
        <v>19</v>
      </c>
      <c r="B34" s="149"/>
      <c r="C34" s="24">
        <f>C33+C32</f>
        <v>164450</v>
      </c>
      <c r="D34" s="1"/>
      <c r="E34" s="1"/>
      <c r="F34" s="51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C35" s="48"/>
    </row>
    <row r="37" spans="1:14" x14ac:dyDescent="0.25">
      <c r="C37" s="49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67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19" sqref="B1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38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169</v>
      </c>
      <c r="E3" s="161"/>
      <c r="F3" s="161"/>
      <c r="G3" s="161"/>
      <c r="H3" s="5"/>
      <c r="I3" s="1"/>
      <c r="J3" s="11"/>
      <c r="K3" s="12" t="s">
        <v>4</v>
      </c>
      <c r="L3" s="13">
        <v>42147</v>
      </c>
      <c r="M3" s="14"/>
      <c r="N3" s="139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39" t="s">
        <v>6</v>
      </c>
      <c r="B5" s="139" t="s">
        <v>7</v>
      </c>
      <c r="C5" s="139" t="s">
        <v>8</v>
      </c>
      <c r="D5" s="139" t="s">
        <v>9</v>
      </c>
      <c r="E5" s="139" t="s">
        <v>10</v>
      </c>
      <c r="F5" s="139" t="s">
        <v>11</v>
      </c>
      <c r="G5" s="139" t="s">
        <v>12</v>
      </c>
      <c r="H5" s="139" t="s">
        <v>13</v>
      </c>
      <c r="I5" s="139" t="s">
        <v>14</v>
      </c>
      <c r="J5" s="139" t="s">
        <v>15</v>
      </c>
      <c r="K5" s="139" t="s">
        <v>16</v>
      </c>
      <c r="L5" s="139" t="s">
        <v>17</v>
      </c>
      <c r="M5" s="139" t="s">
        <v>18</v>
      </c>
      <c r="N5" s="139" t="s">
        <v>19</v>
      </c>
    </row>
    <row r="6" spans="1:14" x14ac:dyDescent="0.25">
      <c r="A6" s="17"/>
      <c r="B6" s="18" t="s">
        <v>341</v>
      </c>
      <c r="C6" s="19" t="s">
        <v>33</v>
      </c>
      <c r="D6" s="20">
        <v>42147</v>
      </c>
      <c r="E6" s="20">
        <v>42148</v>
      </c>
      <c r="F6" s="21">
        <v>53649</v>
      </c>
      <c r="G6" s="22">
        <v>29150</v>
      </c>
      <c r="H6" s="23"/>
      <c r="I6" s="22"/>
      <c r="J6" s="22">
        <v>14150</v>
      </c>
      <c r="K6" s="22"/>
      <c r="L6" s="22"/>
      <c r="M6" s="22">
        <v>15000</v>
      </c>
      <c r="N6" s="24">
        <f t="shared" ref="N6:N24" si="0">G6+I6</f>
        <v>29150</v>
      </c>
    </row>
    <row r="7" spans="1:14" x14ac:dyDescent="0.25">
      <c r="A7" s="17"/>
      <c r="B7" s="18" t="s">
        <v>342</v>
      </c>
      <c r="C7" s="19" t="s">
        <v>33</v>
      </c>
      <c r="D7" s="20">
        <v>42147</v>
      </c>
      <c r="E7" s="20">
        <v>42148</v>
      </c>
      <c r="F7" s="21">
        <v>53650</v>
      </c>
      <c r="G7" s="22">
        <v>42400</v>
      </c>
      <c r="H7" s="23"/>
      <c r="I7" s="22"/>
      <c r="J7" s="22"/>
      <c r="K7" s="22">
        <v>20920</v>
      </c>
      <c r="L7" s="22"/>
      <c r="M7" s="22">
        <v>21480</v>
      </c>
      <c r="N7" s="24">
        <f t="shared" si="0"/>
        <v>42400</v>
      </c>
    </row>
    <row r="8" spans="1:14" x14ac:dyDescent="0.25">
      <c r="A8" s="17"/>
      <c r="B8" s="25" t="s">
        <v>343</v>
      </c>
      <c r="C8" s="19" t="s">
        <v>33</v>
      </c>
      <c r="D8" s="20">
        <v>42147</v>
      </c>
      <c r="E8" s="20">
        <v>42148</v>
      </c>
      <c r="F8" s="21">
        <v>53651</v>
      </c>
      <c r="G8" s="22">
        <v>50350</v>
      </c>
      <c r="H8" s="23"/>
      <c r="I8" s="22"/>
      <c r="J8" s="22">
        <v>21200</v>
      </c>
      <c r="K8" s="22"/>
      <c r="L8" s="22"/>
      <c r="M8" s="22">
        <v>29150</v>
      </c>
      <c r="N8" s="24">
        <f t="shared" si="0"/>
        <v>50350</v>
      </c>
    </row>
    <row r="9" spans="1:14" x14ac:dyDescent="0.25">
      <c r="A9" s="17"/>
      <c r="B9" s="25" t="s">
        <v>344</v>
      </c>
      <c r="C9" s="19" t="s">
        <v>33</v>
      </c>
      <c r="D9" s="20">
        <v>42147</v>
      </c>
      <c r="E9" s="20">
        <v>42148</v>
      </c>
      <c r="F9" s="29">
        <v>53652</v>
      </c>
      <c r="G9" s="22">
        <v>42400</v>
      </c>
      <c r="H9" s="23"/>
      <c r="I9" s="22"/>
      <c r="J9" s="22"/>
      <c r="K9" s="22">
        <v>21200</v>
      </c>
      <c r="L9" s="22"/>
      <c r="M9" s="22">
        <v>21200</v>
      </c>
      <c r="N9" s="24">
        <f t="shared" si="0"/>
        <v>42400</v>
      </c>
    </row>
    <row r="10" spans="1:14" x14ac:dyDescent="0.25">
      <c r="A10" s="17"/>
      <c r="B10" s="30" t="s">
        <v>345</v>
      </c>
      <c r="C10" s="82" t="s">
        <v>33</v>
      </c>
      <c r="D10" s="20">
        <v>42147</v>
      </c>
      <c r="E10" s="20">
        <v>42148</v>
      </c>
      <c r="F10" s="29">
        <v>53653</v>
      </c>
      <c r="G10" s="22">
        <v>50350</v>
      </c>
      <c r="H10" s="23"/>
      <c r="I10" s="22"/>
      <c r="J10" s="22">
        <v>50350</v>
      </c>
      <c r="K10" s="22"/>
      <c r="L10" s="22"/>
      <c r="M10" s="22"/>
      <c r="N10" s="24">
        <f t="shared" si="0"/>
        <v>50350</v>
      </c>
    </row>
    <row r="11" spans="1:14" x14ac:dyDescent="0.25">
      <c r="A11" s="17"/>
      <c r="B11" s="18" t="s">
        <v>346</v>
      </c>
      <c r="C11" s="19" t="s">
        <v>50</v>
      </c>
      <c r="D11" s="20">
        <v>42147</v>
      </c>
      <c r="E11" s="20">
        <v>42148</v>
      </c>
      <c r="F11" s="29">
        <v>53654</v>
      </c>
      <c r="G11" s="22">
        <v>47276</v>
      </c>
      <c r="H11" s="23"/>
      <c r="I11" s="22"/>
      <c r="J11" s="22"/>
      <c r="K11" s="22">
        <v>47276</v>
      </c>
      <c r="L11" s="22"/>
      <c r="M11" s="22"/>
      <c r="N11" s="24">
        <f t="shared" si="0"/>
        <v>47276</v>
      </c>
    </row>
    <row r="12" spans="1:14" x14ac:dyDescent="0.25">
      <c r="A12" s="17"/>
      <c r="B12" s="18" t="s">
        <v>347</v>
      </c>
      <c r="C12" s="19" t="s">
        <v>63</v>
      </c>
      <c r="D12" s="20">
        <v>42147</v>
      </c>
      <c r="E12" s="20">
        <v>42148</v>
      </c>
      <c r="F12" s="29">
        <v>53655</v>
      </c>
      <c r="G12" s="22">
        <v>26500</v>
      </c>
      <c r="H12" s="23"/>
      <c r="I12" s="22"/>
      <c r="J12" s="22"/>
      <c r="K12" s="22">
        <v>26500</v>
      </c>
      <c r="L12" s="22"/>
      <c r="M12" s="22"/>
      <c r="N12" s="24">
        <f t="shared" si="0"/>
        <v>26500</v>
      </c>
    </row>
    <row r="13" spans="1:14" x14ac:dyDescent="0.25">
      <c r="A13" s="17"/>
      <c r="B13" s="18" t="s">
        <v>348</v>
      </c>
      <c r="C13" s="19" t="s">
        <v>33</v>
      </c>
      <c r="D13" s="20">
        <v>42147</v>
      </c>
      <c r="E13" s="20">
        <v>42148</v>
      </c>
      <c r="F13" s="29">
        <v>53656</v>
      </c>
      <c r="G13" s="22">
        <v>74200</v>
      </c>
      <c r="H13" s="23"/>
      <c r="I13" s="22"/>
      <c r="J13" s="22">
        <v>74200</v>
      </c>
      <c r="K13" s="22"/>
      <c r="L13" s="22"/>
      <c r="M13" s="22"/>
      <c r="N13" s="24">
        <f t="shared" si="0"/>
        <v>74200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362626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362626</v>
      </c>
      <c r="H26" s="41"/>
      <c r="I26" s="24">
        <f>SUM(I6:I25)</f>
        <v>0</v>
      </c>
      <c r="J26" s="24">
        <f>SUM(J6:J25)</f>
        <v>159900</v>
      </c>
      <c r="K26" s="24">
        <f>SUM(K6:K25)</f>
        <v>115896</v>
      </c>
      <c r="L26" s="24">
        <f>SUM(L6:L25)</f>
        <v>0</v>
      </c>
      <c r="M26" s="24">
        <f>SUM(M6:M25)</f>
        <v>86830</v>
      </c>
      <c r="N26" s="24">
        <f>G26+I26</f>
        <v>362626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160</v>
      </c>
      <c r="D30" s="1"/>
      <c r="E30" s="1"/>
      <c r="F30" s="138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84800</v>
      </c>
      <c r="D31" s="1"/>
      <c r="E31" s="1"/>
      <c r="F31" s="138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75100</v>
      </c>
      <c r="D32" s="1"/>
      <c r="E32" s="1"/>
      <c r="F32" s="138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159900</v>
      </c>
      <c r="D33" s="1"/>
      <c r="E33" s="1"/>
      <c r="F33" s="138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workbookViewId="0">
      <selection activeCell="B6" sqref="B6:M1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44</v>
      </c>
      <c r="E3" s="161"/>
      <c r="F3" s="161"/>
      <c r="G3" s="161"/>
      <c r="H3" s="5"/>
      <c r="I3" s="1"/>
      <c r="J3" s="11"/>
      <c r="K3" s="12" t="s">
        <v>4</v>
      </c>
      <c r="L3" s="13">
        <v>42125</v>
      </c>
      <c r="M3" s="14"/>
      <c r="N3" s="15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29</v>
      </c>
      <c r="C6" s="19" t="s">
        <v>30</v>
      </c>
      <c r="D6" s="20"/>
      <c r="E6" s="20"/>
      <c r="F6" s="21">
        <v>53405</v>
      </c>
      <c r="G6" s="22"/>
      <c r="H6" s="23" t="s">
        <v>31</v>
      </c>
      <c r="I6" s="22">
        <v>3180</v>
      </c>
      <c r="J6" s="22"/>
      <c r="K6" s="22">
        <v>3180</v>
      </c>
      <c r="L6" s="22"/>
      <c r="M6" s="22"/>
      <c r="N6" s="24">
        <f t="shared" ref="N6:N25" si="0">G6+I6</f>
        <v>3180</v>
      </c>
    </row>
    <row r="7" spans="1:14" x14ac:dyDescent="0.25">
      <c r="A7" s="17"/>
      <c r="B7" s="25" t="s">
        <v>32</v>
      </c>
      <c r="C7" s="19" t="s">
        <v>33</v>
      </c>
      <c r="D7" s="20">
        <v>42125</v>
      </c>
      <c r="E7" s="20">
        <v>42126</v>
      </c>
      <c r="F7" s="21">
        <v>53406</v>
      </c>
      <c r="G7" s="22">
        <v>127200</v>
      </c>
      <c r="H7" s="23"/>
      <c r="I7" s="22"/>
      <c r="J7" s="22"/>
      <c r="K7" s="22"/>
      <c r="L7" s="22"/>
      <c r="M7" s="22">
        <v>127200</v>
      </c>
      <c r="N7" s="24">
        <f t="shared" si="0"/>
        <v>127200</v>
      </c>
    </row>
    <row r="8" spans="1:14" x14ac:dyDescent="0.25">
      <c r="A8" s="17"/>
      <c r="B8" s="26" t="s">
        <v>34</v>
      </c>
      <c r="C8" s="19" t="s">
        <v>33</v>
      </c>
      <c r="D8" s="20">
        <v>42125</v>
      </c>
      <c r="E8" s="20">
        <v>42126</v>
      </c>
      <c r="F8" s="23">
        <v>53407</v>
      </c>
      <c r="G8" s="22">
        <v>84800</v>
      </c>
      <c r="H8" s="23"/>
      <c r="I8" s="22"/>
      <c r="J8" s="22"/>
      <c r="K8" s="22">
        <v>63600</v>
      </c>
      <c r="L8" s="22"/>
      <c r="M8" s="22">
        <v>21200</v>
      </c>
      <c r="N8" s="24">
        <f t="shared" si="0"/>
        <v>84800</v>
      </c>
    </row>
    <row r="9" spans="1:14" x14ac:dyDescent="0.25">
      <c r="A9" s="17"/>
      <c r="B9" s="25" t="s">
        <v>35</v>
      </c>
      <c r="C9" s="19" t="s">
        <v>33</v>
      </c>
      <c r="D9" s="20">
        <v>42125</v>
      </c>
      <c r="E9" s="20">
        <v>42126</v>
      </c>
      <c r="F9" s="23">
        <v>53408</v>
      </c>
      <c r="G9" s="22">
        <v>32860</v>
      </c>
      <c r="H9" s="23"/>
      <c r="I9" s="22"/>
      <c r="J9" s="27"/>
      <c r="K9" s="22">
        <v>32860</v>
      </c>
      <c r="L9" s="22"/>
      <c r="M9" s="22"/>
      <c r="N9" s="24">
        <f t="shared" si="0"/>
        <v>32860</v>
      </c>
    </row>
    <row r="10" spans="1:14" x14ac:dyDescent="0.25">
      <c r="A10" s="17"/>
      <c r="B10" s="28" t="s">
        <v>36</v>
      </c>
      <c r="C10" s="19" t="s">
        <v>33</v>
      </c>
      <c r="D10" s="20">
        <v>42125</v>
      </c>
      <c r="E10" s="20">
        <v>42126</v>
      </c>
      <c r="F10" s="29">
        <v>53409</v>
      </c>
      <c r="G10" s="22">
        <v>42960</v>
      </c>
      <c r="H10" s="23"/>
      <c r="I10" s="22"/>
      <c r="J10" s="22"/>
      <c r="K10" s="22"/>
      <c r="L10" s="22"/>
      <c r="M10" s="22">
        <v>42960</v>
      </c>
      <c r="N10" s="24">
        <f t="shared" si="0"/>
        <v>42960</v>
      </c>
    </row>
    <row r="11" spans="1:14" x14ac:dyDescent="0.25">
      <c r="A11" s="17"/>
      <c r="B11" s="30" t="s">
        <v>37</v>
      </c>
      <c r="C11" s="19" t="s">
        <v>38</v>
      </c>
      <c r="D11" s="20">
        <v>42123</v>
      </c>
      <c r="E11" s="20">
        <v>42126</v>
      </c>
      <c r="F11" s="29">
        <v>53410</v>
      </c>
      <c r="G11" s="22">
        <v>107855</v>
      </c>
      <c r="H11" s="23"/>
      <c r="I11" s="22"/>
      <c r="J11" s="22"/>
      <c r="K11" s="22"/>
      <c r="L11" s="22"/>
      <c r="M11" s="22">
        <v>107855</v>
      </c>
      <c r="N11" s="24">
        <f t="shared" si="0"/>
        <v>107855</v>
      </c>
    </row>
    <row r="12" spans="1:14" x14ac:dyDescent="0.25">
      <c r="A12" s="17"/>
      <c r="B12" s="18" t="s">
        <v>39</v>
      </c>
      <c r="C12" s="19" t="s">
        <v>33</v>
      </c>
      <c r="D12" s="20">
        <v>42125</v>
      </c>
      <c r="E12" s="20">
        <v>42126</v>
      </c>
      <c r="F12" s="29">
        <v>53411</v>
      </c>
      <c r="G12" s="22">
        <v>100700</v>
      </c>
      <c r="H12" s="23"/>
      <c r="I12" s="22"/>
      <c r="J12" s="22">
        <v>657.2</v>
      </c>
      <c r="K12" s="22">
        <v>50350</v>
      </c>
      <c r="L12" s="22"/>
      <c r="M12" s="22">
        <v>49692.800000000003</v>
      </c>
      <c r="N12" s="24">
        <f t="shared" si="0"/>
        <v>100700</v>
      </c>
    </row>
    <row r="13" spans="1:14" x14ac:dyDescent="0.25">
      <c r="A13" s="17"/>
      <c r="B13" s="18" t="s">
        <v>40</v>
      </c>
      <c r="C13" s="19" t="s">
        <v>33</v>
      </c>
      <c r="D13" s="20">
        <v>42125</v>
      </c>
      <c r="E13" s="20">
        <v>42126</v>
      </c>
      <c r="F13" s="29">
        <v>53412</v>
      </c>
      <c r="G13" s="22">
        <v>143100</v>
      </c>
      <c r="H13" s="23"/>
      <c r="I13" s="22"/>
      <c r="J13" s="22"/>
      <c r="K13" s="22">
        <v>68100</v>
      </c>
      <c r="L13" s="22"/>
      <c r="M13" s="22">
        <v>75000</v>
      </c>
      <c r="N13" s="24">
        <f t="shared" si="0"/>
        <v>143100</v>
      </c>
    </row>
    <row r="14" spans="1:14" x14ac:dyDescent="0.25">
      <c r="A14" s="17"/>
      <c r="B14" s="18" t="s">
        <v>41</v>
      </c>
      <c r="C14" s="19" t="s">
        <v>33</v>
      </c>
      <c r="D14" s="20">
        <v>42125</v>
      </c>
      <c r="E14" s="20">
        <v>42127</v>
      </c>
      <c r="F14" s="29">
        <v>53413</v>
      </c>
      <c r="G14" s="22">
        <v>225780</v>
      </c>
      <c r="H14" s="23"/>
      <c r="I14" s="22"/>
      <c r="J14" s="22">
        <v>127200</v>
      </c>
      <c r="K14" s="22"/>
      <c r="L14" s="22"/>
      <c r="M14" s="22">
        <v>98580</v>
      </c>
      <c r="N14" s="24">
        <f t="shared" si="0"/>
        <v>225780</v>
      </c>
    </row>
    <row r="15" spans="1:14" x14ac:dyDescent="0.25">
      <c r="A15" s="17"/>
      <c r="B15" s="18" t="s">
        <v>42</v>
      </c>
      <c r="C15" s="19" t="s">
        <v>33</v>
      </c>
      <c r="D15" s="20">
        <v>42125</v>
      </c>
      <c r="E15" s="20">
        <v>42126</v>
      </c>
      <c r="F15" s="29">
        <v>53414</v>
      </c>
      <c r="G15" s="22">
        <v>50350</v>
      </c>
      <c r="H15" s="23"/>
      <c r="I15" s="22"/>
      <c r="J15" s="22"/>
      <c r="K15" s="22">
        <v>25000</v>
      </c>
      <c r="L15" s="22"/>
      <c r="M15" s="22">
        <v>25350</v>
      </c>
      <c r="N15" s="24">
        <f t="shared" si="0"/>
        <v>50350</v>
      </c>
    </row>
    <row r="16" spans="1:14" x14ac:dyDescent="0.25">
      <c r="A16" s="31"/>
      <c r="B16" s="18"/>
      <c r="C16" s="19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20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2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18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1"/>
      <c r="B25" s="34"/>
      <c r="C25" s="33"/>
      <c r="D25" s="20"/>
      <c r="E25" s="20"/>
      <c r="F25" s="29"/>
      <c r="G25" s="22"/>
      <c r="H25" s="23"/>
      <c r="I25" s="22"/>
      <c r="J25" s="22"/>
      <c r="K25" s="22"/>
      <c r="L25" s="22"/>
      <c r="M25" s="22"/>
      <c r="N25" s="24">
        <f t="shared" si="0"/>
        <v>0</v>
      </c>
    </row>
    <row r="26" spans="1:14" x14ac:dyDescent="0.25">
      <c r="A26" s="35"/>
      <c r="B26" s="5"/>
      <c r="C26" s="1" t="s">
        <v>20</v>
      </c>
      <c r="D26" s="36"/>
      <c r="E26" s="36"/>
      <c r="F26" s="37"/>
      <c r="G26" s="24"/>
      <c r="H26" s="38"/>
      <c r="I26" s="24"/>
      <c r="J26" s="24"/>
      <c r="K26" s="24"/>
      <c r="L26" s="24"/>
      <c r="M26" s="24"/>
      <c r="N26" s="24">
        <f>SUM(N6:N25)</f>
        <v>918785</v>
      </c>
    </row>
    <row r="27" spans="1:14" x14ac:dyDescent="0.25">
      <c r="A27" s="148" t="s">
        <v>21</v>
      </c>
      <c r="B27" s="149"/>
      <c r="C27" s="39"/>
      <c r="D27" s="39"/>
      <c r="E27" s="39"/>
      <c r="F27" s="40"/>
      <c r="G27" s="24">
        <f>SUM(G6:G26)</f>
        <v>915605</v>
      </c>
      <c r="H27" s="41"/>
      <c r="I27" s="24">
        <f>SUM(I6:I26)</f>
        <v>3180</v>
      </c>
      <c r="J27" s="24">
        <f>SUM(J6:J26)</f>
        <v>127857.2</v>
      </c>
      <c r="K27" s="24">
        <f>SUM(K6:K26)</f>
        <v>243090</v>
      </c>
      <c r="L27" s="24">
        <f>SUM(L6:L26)</f>
        <v>0</v>
      </c>
      <c r="M27" s="24">
        <f>SUM(M6:M26)</f>
        <v>547837.80000000005</v>
      </c>
      <c r="N27" s="24">
        <f>G27+I27</f>
        <v>918785</v>
      </c>
    </row>
    <row r="28" spans="1:14" x14ac:dyDescent="0.25">
      <c r="A28" s="1"/>
      <c r="B28" s="1"/>
      <c r="C28" s="1"/>
      <c r="D28" s="36"/>
      <c r="E28" s="1"/>
      <c r="F28" s="1"/>
      <c r="G28" s="8"/>
      <c r="H28" s="42" t="s">
        <v>22</v>
      </c>
      <c r="I28" s="43"/>
      <c r="J28" s="44"/>
      <c r="K28" s="45"/>
      <c r="L28" s="39"/>
      <c r="M28" s="44"/>
      <c r="N28" s="8"/>
    </row>
    <row r="29" spans="1:14" x14ac:dyDescent="0.25">
      <c r="A29" s="148" t="s">
        <v>23</v>
      </c>
      <c r="B29" s="149"/>
      <c r="C29" s="1"/>
      <c r="D29" s="36"/>
      <c r="E29" s="156" t="s">
        <v>24</v>
      </c>
      <c r="F29" s="162"/>
      <c r="G29" s="163" t="s">
        <v>43</v>
      </c>
      <c r="H29" s="164"/>
      <c r="I29" s="164"/>
      <c r="J29" s="164"/>
      <c r="K29" s="164"/>
      <c r="L29" s="164"/>
      <c r="M29" s="164"/>
      <c r="N29" s="165"/>
    </row>
    <row r="30" spans="1:14" x14ac:dyDescent="0.25">
      <c r="A30" s="148" t="s">
        <v>25</v>
      </c>
      <c r="B30" s="149"/>
      <c r="C30" s="46"/>
      <c r="D30" s="1"/>
      <c r="E30" s="156">
        <v>530</v>
      </c>
      <c r="F30" s="157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48" t="s">
        <v>26</v>
      </c>
      <c r="B31" s="149"/>
      <c r="C31" s="47">
        <v>60</v>
      </c>
      <c r="D31" s="1"/>
      <c r="E31" s="1"/>
      <c r="F31" s="10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58"/>
      <c r="B32" s="159"/>
      <c r="C32" s="24">
        <f>C31*E30</f>
        <v>31800</v>
      </c>
      <c r="D32" s="1"/>
      <c r="E32" s="1"/>
      <c r="F32" s="10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27</v>
      </c>
      <c r="B33" s="149"/>
      <c r="C33" s="24">
        <v>96057.2</v>
      </c>
      <c r="D33" s="1"/>
      <c r="E33" s="1"/>
      <c r="F33" s="10"/>
      <c r="G33" s="150"/>
      <c r="H33" s="151"/>
      <c r="I33" s="151"/>
      <c r="J33" s="151"/>
      <c r="K33" s="151"/>
      <c r="L33" s="151"/>
      <c r="M33" s="151"/>
      <c r="N33" s="152"/>
    </row>
    <row r="34" spans="1:14" x14ac:dyDescent="0.25">
      <c r="A34" s="148" t="s">
        <v>19</v>
      </c>
      <c r="B34" s="149"/>
      <c r="C34" s="24">
        <f>C33+C32</f>
        <v>127857.2</v>
      </c>
      <c r="D34" s="1"/>
      <c r="E34" s="1"/>
      <c r="F34" s="10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C35" s="48"/>
    </row>
    <row r="37" spans="1:14" x14ac:dyDescent="0.25">
      <c r="C37" s="49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67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G29" sqref="G29:N2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37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58</v>
      </c>
      <c r="E3" s="161"/>
      <c r="F3" s="161"/>
      <c r="G3" s="161"/>
      <c r="H3" s="5"/>
      <c r="I3" s="1"/>
      <c r="J3" s="11"/>
      <c r="K3" s="12" t="s">
        <v>4</v>
      </c>
      <c r="L3" s="13">
        <v>42147</v>
      </c>
      <c r="M3" s="14"/>
      <c r="N3" s="136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36" t="s">
        <v>6</v>
      </c>
      <c r="B5" s="136" t="s">
        <v>7</v>
      </c>
      <c r="C5" s="136" t="s">
        <v>8</v>
      </c>
      <c r="D5" s="136" t="s">
        <v>9</v>
      </c>
      <c r="E5" s="136" t="s">
        <v>10</v>
      </c>
      <c r="F5" s="136" t="s">
        <v>11</v>
      </c>
      <c r="G5" s="136" t="s">
        <v>12</v>
      </c>
      <c r="H5" s="136" t="s">
        <v>13</v>
      </c>
      <c r="I5" s="136" t="s">
        <v>14</v>
      </c>
      <c r="J5" s="136" t="s">
        <v>15</v>
      </c>
      <c r="K5" s="136" t="s">
        <v>16</v>
      </c>
      <c r="L5" s="136" t="s">
        <v>17</v>
      </c>
      <c r="M5" s="136" t="s">
        <v>18</v>
      </c>
      <c r="N5" s="136" t="s">
        <v>19</v>
      </c>
    </row>
    <row r="6" spans="1:14" x14ac:dyDescent="0.25">
      <c r="A6" s="17"/>
      <c r="B6" s="18" t="s">
        <v>144</v>
      </c>
      <c r="C6" s="19" t="s">
        <v>55</v>
      </c>
      <c r="D6" s="20">
        <v>42146</v>
      </c>
      <c r="E6" s="20">
        <v>42147</v>
      </c>
      <c r="F6" s="21">
        <v>53640</v>
      </c>
      <c r="G6" s="22">
        <v>19000</v>
      </c>
      <c r="H6" s="23"/>
      <c r="I6" s="22"/>
      <c r="J6" s="22">
        <v>19000</v>
      </c>
      <c r="K6" s="22"/>
      <c r="L6" s="22"/>
      <c r="M6" s="22"/>
      <c r="N6" s="24">
        <f t="shared" ref="N6:N24" si="0">G6+I6</f>
        <v>19000</v>
      </c>
    </row>
    <row r="7" spans="1:14" x14ac:dyDescent="0.25">
      <c r="A7" s="17"/>
      <c r="B7" s="18" t="s">
        <v>334</v>
      </c>
      <c r="C7" s="19" t="s">
        <v>335</v>
      </c>
      <c r="D7" s="20">
        <v>42146</v>
      </c>
      <c r="E7" s="20">
        <v>42147</v>
      </c>
      <c r="F7" s="21">
        <v>53641</v>
      </c>
      <c r="G7" s="22">
        <v>323141</v>
      </c>
      <c r="H7" s="23"/>
      <c r="I7" s="22"/>
      <c r="J7" s="22"/>
      <c r="K7" s="22"/>
      <c r="L7" s="22"/>
      <c r="M7" s="22">
        <v>323141</v>
      </c>
      <c r="N7" s="24">
        <f t="shared" si="0"/>
        <v>323141</v>
      </c>
    </row>
    <row r="8" spans="1:14" x14ac:dyDescent="0.25">
      <c r="A8" s="17"/>
      <c r="B8" s="25" t="s">
        <v>36</v>
      </c>
      <c r="C8" s="19" t="s">
        <v>63</v>
      </c>
      <c r="D8" s="20">
        <v>42146</v>
      </c>
      <c r="E8" s="20">
        <v>42148</v>
      </c>
      <c r="F8" s="21">
        <v>53642</v>
      </c>
      <c r="G8" s="22">
        <v>73140</v>
      </c>
      <c r="H8" s="23"/>
      <c r="I8" s="22"/>
      <c r="J8" s="22"/>
      <c r="K8" s="22">
        <v>73140</v>
      </c>
      <c r="L8" s="22"/>
      <c r="M8" s="22"/>
      <c r="N8" s="24">
        <f t="shared" si="0"/>
        <v>73140</v>
      </c>
    </row>
    <row r="9" spans="1:14" x14ac:dyDescent="0.25">
      <c r="A9" s="17"/>
      <c r="B9" s="25" t="s">
        <v>336</v>
      </c>
      <c r="C9" s="19" t="s">
        <v>33</v>
      </c>
      <c r="D9" s="20">
        <v>42147</v>
      </c>
      <c r="E9" s="20">
        <v>42148</v>
      </c>
      <c r="F9" s="29">
        <v>53643</v>
      </c>
      <c r="G9" s="22">
        <v>42400</v>
      </c>
      <c r="H9" s="23"/>
      <c r="I9" s="22"/>
      <c r="J9" s="22">
        <v>20400</v>
      </c>
      <c r="K9" s="22"/>
      <c r="L9" s="22"/>
      <c r="M9" s="22">
        <v>22000</v>
      </c>
      <c r="N9" s="24">
        <f t="shared" si="0"/>
        <v>42400</v>
      </c>
    </row>
    <row r="10" spans="1:14" x14ac:dyDescent="0.25">
      <c r="A10" s="17"/>
      <c r="B10" s="30" t="s">
        <v>337</v>
      </c>
      <c r="C10" s="82" t="s">
        <v>33</v>
      </c>
      <c r="D10" s="20">
        <v>42147</v>
      </c>
      <c r="E10" s="20">
        <v>42148</v>
      </c>
      <c r="F10" s="29">
        <v>53644</v>
      </c>
      <c r="G10" s="22">
        <v>66250</v>
      </c>
      <c r="H10" s="23"/>
      <c r="I10" s="22"/>
      <c r="J10" s="22">
        <v>33125</v>
      </c>
      <c r="K10" s="22"/>
      <c r="L10" s="22"/>
      <c r="M10" s="22">
        <v>33125</v>
      </c>
      <c r="N10" s="24">
        <f t="shared" si="0"/>
        <v>66250</v>
      </c>
    </row>
    <row r="11" spans="1:14" x14ac:dyDescent="0.25">
      <c r="A11" s="17"/>
      <c r="B11" s="18" t="s">
        <v>338</v>
      </c>
      <c r="C11" s="19" t="s">
        <v>33</v>
      </c>
      <c r="D11" s="20">
        <v>42147</v>
      </c>
      <c r="E11" s="20">
        <v>42148</v>
      </c>
      <c r="F11" s="29">
        <v>53645</v>
      </c>
      <c r="G11" s="22">
        <v>90100</v>
      </c>
      <c r="H11" s="23"/>
      <c r="I11" s="22"/>
      <c r="J11" s="22"/>
      <c r="K11" s="22">
        <v>45050</v>
      </c>
      <c r="L11" s="22"/>
      <c r="M11" s="22">
        <v>45050</v>
      </c>
      <c r="N11" s="24">
        <f t="shared" si="0"/>
        <v>90100</v>
      </c>
    </row>
    <row r="12" spans="1:14" x14ac:dyDescent="0.25">
      <c r="A12" s="17"/>
      <c r="B12" s="18" t="s">
        <v>250</v>
      </c>
      <c r="C12" s="19" t="s">
        <v>57</v>
      </c>
      <c r="D12" s="20"/>
      <c r="E12" s="20"/>
      <c r="F12" s="29">
        <v>53646</v>
      </c>
      <c r="G12" s="22"/>
      <c r="H12" s="23"/>
      <c r="I12" s="22">
        <v>6800</v>
      </c>
      <c r="J12" s="22">
        <v>6800</v>
      </c>
      <c r="K12" s="22"/>
      <c r="L12" s="22"/>
      <c r="M12" s="22"/>
      <c r="N12" s="24">
        <f t="shared" si="0"/>
        <v>6800</v>
      </c>
    </row>
    <row r="13" spans="1:14" x14ac:dyDescent="0.25">
      <c r="A13" s="17"/>
      <c r="B13" s="18" t="s">
        <v>339</v>
      </c>
      <c r="C13" s="19" t="s">
        <v>50</v>
      </c>
      <c r="D13" s="20">
        <v>42145</v>
      </c>
      <c r="E13" s="20">
        <v>42147</v>
      </c>
      <c r="F13" s="29">
        <v>53647</v>
      </c>
      <c r="G13" s="22">
        <v>36888</v>
      </c>
      <c r="H13" s="23"/>
      <c r="I13" s="22"/>
      <c r="J13" s="22"/>
      <c r="K13" s="22">
        <v>36888</v>
      </c>
      <c r="L13" s="22"/>
      <c r="M13" s="22"/>
      <c r="N13" s="24">
        <f t="shared" si="0"/>
        <v>36888</v>
      </c>
    </row>
    <row r="14" spans="1:14" x14ac:dyDescent="0.25">
      <c r="A14" s="17"/>
      <c r="B14" s="18" t="s">
        <v>340</v>
      </c>
      <c r="C14" s="19" t="s">
        <v>33</v>
      </c>
      <c r="D14" s="20">
        <v>42147</v>
      </c>
      <c r="E14" s="20">
        <v>42148</v>
      </c>
      <c r="F14" s="29">
        <v>53648</v>
      </c>
      <c r="G14" s="22">
        <v>50350</v>
      </c>
      <c r="H14" s="23"/>
      <c r="I14" s="22"/>
      <c r="J14" s="22">
        <v>25150</v>
      </c>
      <c r="K14" s="22"/>
      <c r="L14" s="22"/>
      <c r="M14" s="22">
        <v>25200</v>
      </c>
      <c r="N14" s="24">
        <f t="shared" si="0"/>
        <v>50350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708069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701269</v>
      </c>
      <c r="H26" s="41"/>
      <c r="I26" s="24">
        <f>SUM(I6:I25)</f>
        <v>6800</v>
      </c>
      <c r="J26" s="24">
        <f>SUM(J6:J25)</f>
        <v>104475</v>
      </c>
      <c r="K26" s="24">
        <f>SUM(K6:K25)</f>
        <v>155078</v>
      </c>
      <c r="L26" s="24">
        <f>SUM(L6:L25)</f>
        <v>0</v>
      </c>
      <c r="M26" s="24">
        <f>SUM(M6:M25)</f>
        <v>448516</v>
      </c>
      <c r="N26" s="24">
        <f>G26+I26</f>
        <v>708069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 t="s">
        <v>349</v>
      </c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37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37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104475</v>
      </c>
      <c r="D32" s="1"/>
      <c r="E32" s="1"/>
      <c r="F32" s="137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104475</v>
      </c>
      <c r="D33" s="1"/>
      <c r="E33" s="1"/>
      <c r="F33" s="137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65" fitToWidth="0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6" workbookViewId="0">
      <selection activeCell="B20" sqref="B20:D2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34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80</v>
      </c>
      <c r="E3" s="161"/>
      <c r="F3" s="161"/>
      <c r="G3" s="161"/>
      <c r="H3" s="5"/>
      <c r="I3" s="1"/>
      <c r="J3" s="11"/>
      <c r="K3" s="12" t="s">
        <v>4</v>
      </c>
      <c r="L3" s="13">
        <v>42146</v>
      </c>
      <c r="M3" s="14"/>
      <c r="N3" s="135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35" t="s">
        <v>6</v>
      </c>
      <c r="B5" s="135" t="s">
        <v>7</v>
      </c>
      <c r="C5" s="135" t="s">
        <v>8</v>
      </c>
      <c r="D5" s="135" t="s">
        <v>9</v>
      </c>
      <c r="E5" s="135" t="s">
        <v>10</v>
      </c>
      <c r="F5" s="135" t="s">
        <v>11</v>
      </c>
      <c r="G5" s="135" t="s">
        <v>12</v>
      </c>
      <c r="H5" s="135" t="s">
        <v>13</v>
      </c>
      <c r="I5" s="135" t="s">
        <v>14</v>
      </c>
      <c r="J5" s="135" t="s">
        <v>15</v>
      </c>
      <c r="K5" s="135" t="s">
        <v>16</v>
      </c>
      <c r="L5" s="135" t="s">
        <v>17</v>
      </c>
      <c r="M5" s="135" t="s">
        <v>18</v>
      </c>
      <c r="N5" s="135" t="s">
        <v>19</v>
      </c>
    </row>
    <row r="6" spans="1:14" x14ac:dyDescent="0.25">
      <c r="A6" s="17"/>
      <c r="B6" s="18" t="s">
        <v>323</v>
      </c>
      <c r="C6" s="19" t="s">
        <v>33</v>
      </c>
      <c r="D6" s="20">
        <v>42146</v>
      </c>
      <c r="E6" s="20">
        <v>42147</v>
      </c>
      <c r="F6" s="21">
        <v>53632</v>
      </c>
      <c r="G6" s="22">
        <v>42400</v>
      </c>
      <c r="H6" s="23"/>
      <c r="I6" s="22"/>
      <c r="J6" s="22">
        <v>21200</v>
      </c>
      <c r="K6" s="22"/>
      <c r="L6" s="22"/>
      <c r="M6" s="22">
        <v>21200</v>
      </c>
      <c r="N6" s="24">
        <f t="shared" ref="N6:N24" si="0">G6+I6</f>
        <v>42400</v>
      </c>
    </row>
    <row r="7" spans="1:14" x14ac:dyDescent="0.25">
      <c r="A7" s="17"/>
      <c r="B7" s="18" t="s">
        <v>324</v>
      </c>
      <c r="C7" s="19" t="s">
        <v>325</v>
      </c>
      <c r="D7" s="20">
        <v>42146</v>
      </c>
      <c r="E7" s="20">
        <v>42147</v>
      </c>
      <c r="F7" s="21">
        <v>53633</v>
      </c>
      <c r="G7" s="22">
        <v>30100</v>
      </c>
      <c r="H7" s="23"/>
      <c r="I7" s="22"/>
      <c r="J7" s="22"/>
      <c r="K7" s="22">
        <v>30100</v>
      </c>
      <c r="L7" s="22"/>
      <c r="M7" s="22"/>
      <c r="N7" s="24">
        <f t="shared" si="0"/>
        <v>30100</v>
      </c>
    </row>
    <row r="8" spans="1:14" x14ac:dyDescent="0.25">
      <c r="A8" s="17"/>
      <c r="B8" s="25" t="s">
        <v>326</v>
      </c>
      <c r="C8" s="19" t="s">
        <v>291</v>
      </c>
      <c r="D8" s="20">
        <v>42143</v>
      </c>
      <c r="E8" s="20">
        <v>42145</v>
      </c>
      <c r="F8" s="21">
        <v>53634</v>
      </c>
      <c r="G8" s="22">
        <v>361354</v>
      </c>
      <c r="H8" s="23"/>
      <c r="I8" s="22"/>
      <c r="J8" s="22"/>
      <c r="K8" s="22"/>
      <c r="L8" s="22">
        <v>361354</v>
      </c>
      <c r="M8" s="22"/>
      <c r="N8" s="24">
        <f t="shared" si="0"/>
        <v>361354</v>
      </c>
    </row>
    <row r="9" spans="1:14" x14ac:dyDescent="0.25">
      <c r="A9" s="17"/>
      <c r="B9" s="25" t="s">
        <v>328</v>
      </c>
      <c r="C9" s="19" t="s">
        <v>327</v>
      </c>
      <c r="D9" s="20">
        <v>42142</v>
      </c>
      <c r="E9" s="20">
        <v>42143</v>
      </c>
      <c r="F9" s="29">
        <v>53635</v>
      </c>
      <c r="G9" s="22">
        <v>19663</v>
      </c>
      <c r="H9" s="23"/>
      <c r="I9" s="22"/>
      <c r="J9" s="22"/>
      <c r="K9" s="22"/>
      <c r="L9" s="22">
        <v>19663</v>
      </c>
      <c r="M9" s="22"/>
      <c r="N9" s="24">
        <f t="shared" si="0"/>
        <v>19663</v>
      </c>
    </row>
    <row r="10" spans="1:14" x14ac:dyDescent="0.25">
      <c r="A10" s="17"/>
      <c r="B10" s="30" t="s">
        <v>329</v>
      </c>
      <c r="C10" s="82" t="s">
        <v>281</v>
      </c>
      <c r="D10" s="20">
        <v>42143</v>
      </c>
      <c r="E10" s="20">
        <v>42145</v>
      </c>
      <c r="F10" s="29">
        <v>53636</v>
      </c>
      <c r="G10" s="22">
        <v>46004</v>
      </c>
      <c r="H10" s="23"/>
      <c r="I10" s="22"/>
      <c r="J10" s="22"/>
      <c r="K10" s="22"/>
      <c r="L10" s="22">
        <v>46004</v>
      </c>
      <c r="M10" s="22"/>
      <c r="N10" s="24">
        <f t="shared" si="0"/>
        <v>46004</v>
      </c>
    </row>
    <row r="11" spans="1:14" x14ac:dyDescent="0.25">
      <c r="A11" s="17"/>
      <c r="B11" s="18" t="s">
        <v>331</v>
      </c>
      <c r="C11" s="19" t="s">
        <v>330</v>
      </c>
      <c r="D11" s="20">
        <v>42146</v>
      </c>
      <c r="E11" s="20">
        <v>42147</v>
      </c>
      <c r="F11" s="29">
        <v>53637</v>
      </c>
      <c r="G11" s="22">
        <v>22000</v>
      </c>
      <c r="H11" s="23"/>
      <c r="I11" s="22"/>
      <c r="J11" s="22">
        <v>22000</v>
      </c>
      <c r="K11" s="22"/>
      <c r="L11" s="22"/>
      <c r="M11" s="22"/>
      <c r="N11" s="24">
        <f t="shared" si="0"/>
        <v>22000</v>
      </c>
    </row>
    <row r="12" spans="1:14" x14ac:dyDescent="0.25">
      <c r="A12" s="17"/>
      <c r="B12" s="18" t="s">
        <v>333</v>
      </c>
      <c r="C12" s="19" t="s">
        <v>332</v>
      </c>
      <c r="D12" s="20">
        <v>42146</v>
      </c>
      <c r="E12" s="20">
        <v>42147</v>
      </c>
      <c r="F12" s="29">
        <v>53638</v>
      </c>
      <c r="G12" s="22">
        <v>19000</v>
      </c>
      <c r="H12" s="23"/>
      <c r="I12" s="22"/>
      <c r="J12" s="22">
        <v>19000</v>
      </c>
      <c r="K12" s="22"/>
      <c r="L12" s="22"/>
      <c r="M12" s="22"/>
      <c r="N12" s="24">
        <f t="shared" si="0"/>
        <v>19000</v>
      </c>
    </row>
    <row r="13" spans="1:14" x14ac:dyDescent="0.25">
      <c r="A13" s="17"/>
      <c r="B13" s="18" t="s">
        <v>56</v>
      </c>
      <c r="C13" s="19" t="s">
        <v>33</v>
      </c>
      <c r="D13" s="20"/>
      <c r="E13" s="20"/>
      <c r="F13" s="29">
        <v>53639</v>
      </c>
      <c r="G13" s="22"/>
      <c r="H13" s="23" t="s">
        <v>57</v>
      </c>
      <c r="I13" s="22">
        <v>5000</v>
      </c>
      <c r="J13" s="22">
        <v>5000</v>
      </c>
      <c r="K13" s="22"/>
      <c r="L13" s="22"/>
      <c r="M13" s="22"/>
      <c r="N13" s="24">
        <f t="shared" si="0"/>
        <v>5000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545521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540521</v>
      </c>
      <c r="H26" s="41"/>
      <c r="I26" s="24">
        <f>SUM(I6:I25)</f>
        <v>5000</v>
      </c>
      <c r="J26" s="24">
        <f>SUM(J6:J25)</f>
        <v>67200</v>
      </c>
      <c r="K26" s="24">
        <f>SUM(K6:K25)</f>
        <v>30100</v>
      </c>
      <c r="L26" s="24">
        <f>SUM(L6:L25)</f>
        <v>427021</v>
      </c>
      <c r="M26" s="24">
        <f>SUM(M6:M25)</f>
        <v>21200</v>
      </c>
      <c r="N26" s="24">
        <f>G26+I26</f>
        <v>545521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20</v>
      </c>
      <c r="D30" s="1"/>
      <c r="E30" s="1"/>
      <c r="F30" s="134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10600</v>
      </c>
      <c r="D31" s="1"/>
      <c r="E31" s="1"/>
      <c r="F31" s="134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56600</v>
      </c>
      <c r="D32" s="1"/>
      <c r="E32" s="1"/>
      <c r="F32" s="134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67200</v>
      </c>
      <c r="D33" s="1"/>
      <c r="E33" s="1"/>
      <c r="F33" s="134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26" sqref="A26:B2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32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58</v>
      </c>
      <c r="E3" s="161"/>
      <c r="F3" s="161"/>
      <c r="G3" s="161"/>
      <c r="H3" s="5"/>
      <c r="I3" s="1"/>
      <c r="J3" s="11"/>
      <c r="K3" s="12" t="s">
        <v>4</v>
      </c>
      <c r="L3" s="13">
        <v>42146</v>
      </c>
      <c r="M3" s="14"/>
      <c r="N3" s="133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33" t="s">
        <v>6</v>
      </c>
      <c r="B5" s="133" t="s">
        <v>7</v>
      </c>
      <c r="C5" s="133" t="s">
        <v>8</v>
      </c>
      <c r="D5" s="133" t="s">
        <v>9</v>
      </c>
      <c r="E5" s="133" t="s">
        <v>10</v>
      </c>
      <c r="F5" s="133" t="s">
        <v>11</v>
      </c>
      <c r="G5" s="133" t="s">
        <v>12</v>
      </c>
      <c r="H5" s="133" t="s">
        <v>13</v>
      </c>
      <c r="I5" s="133" t="s">
        <v>14</v>
      </c>
      <c r="J5" s="133" t="s">
        <v>15</v>
      </c>
      <c r="K5" s="133" t="s">
        <v>16</v>
      </c>
      <c r="L5" s="133" t="s">
        <v>17</v>
      </c>
      <c r="M5" s="133" t="s">
        <v>18</v>
      </c>
      <c r="N5" s="133" t="s">
        <v>19</v>
      </c>
    </row>
    <row r="6" spans="1:14" x14ac:dyDescent="0.25">
      <c r="A6" s="17"/>
      <c r="B6" s="18" t="s">
        <v>315</v>
      </c>
      <c r="C6" s="19" t="s">
        <v>137</v>
      </c>
      <c r="D6" s="20">
        <v>42141</v>
      </c>
      <c r="E6" s="20">
        <v>42146</v>
      </c>
      <c r="F6" s="21">
        <v>53625</v>
      </c>
      <c r="G6" s="22">
        <v>120000</v>
      </c>
      <c r="H6" s="23"/>
      <c r="I6" s="22"/>
      <c r="J6" s="22"/>
      <c r="K6" s="22">
        <v>120000</v>
      </c>
      <c r="L6" s="22"/>
      <c r="M6" s="22"/>
      <c r="N6" s="24">
        <f t="shared" ref="N6:N24" si="0">G6+I6</f>
        <v>120000</v>
      </c>
    </row>
    <row r="7" spans="1:14" x14ac:dyDescent="0.25">
      <c r="A7" s="17"/>
      <c r="B7" s="18" t="s">
        <v>316</v>
      </c>
      <c r="C7" s="19" t="s">
        <v>317</v>
      </c>
      <c r="D7" s="20">
        <v>42144</v>
      </c>
      <c r="E7" s="20">
        <v>42146</v>
      </c>
      <c r="F7" s="21">
        <v>53626</v>
      </c>
      <c r="G7" s="22">
        <v>44000</v>
      </c>
      <c r="H7" s="23"/>
      <c r="I7" s="22"/>
      <c r="J7" s="22"/>
      <c r="K7" s="22">
        <v>44000</v>
      </c>
      <c r="L7" s="22"/>
      <c r="M7" s="22"/>
      <c r="N7" s="24">
        <f t="shared" si="0"/>
        <v>44000</v>
      </c>
    </row>
    <row r="8" spans="1:14" x14ac:dyDescent="0.25">
      <c r="A8" s="17"/>
      <c r="B8" s="25" t="s">
        <v>318</v>
      </c>
      <c r="C8" s="19" t="s">
        <v>63</v>
      </c>
      <c r="D8" s="20">
        <v>42146</v>
      </c>
      <c r="E8" s="20">
        <v>42149</v>
      </c>
      <c r="F8" s="21">
        <v>53627</v>
      </c>
      <c r="G8" s="22">
        <v>68900</v>
      </c>
      <c r="H8" s="23"/>
      <c r="I8" s="22"/>
      <c r="J8" s="22"/>
      <c r="K8" s="22">
        <v>68900</v>
      </c>
      <c r="L8" s="22"/>
      <c r="M8" s="22"/>
      <c r="N8" s="24">
        <f t="shared" si="0"/>
        <v>68900</v>
      </c>
    </row>
    <row r="9" spans="1:14" x14ac:dyDescent="0.25">
      <c r="A9" s="17"/>
      <c r="B9" s="25" t="s">
        <v>319</v>
      </c>
      <c r="C9" s="19" t="s">
        <v>63</v>
      </c>
      <c r="D9" s="20">
        <v>42146</v>
      </c>
      <c r="E9" s="20">
        <v>42147</v>
      </c>
      <c r="F9" s="29">
        <v>53628</v>
      </c>
      <c r="G9" s="22">
        <v>32860</v>
      </c>
      <c r="H9" s="23"/>
      <c r="I9" s="22"/>
      <c r="J9" s="22"/>
      <c r="K9" s="22">
        <v>32860</v>
      </c>
      <c r="L9" s="22"/>
      <c r="M9" s="22"/>
      <c r="N9" s="24">
        <f t="shared" si="0"/>
        <v>32860</v>
      </c>
    </row>
    <row r="10" spans="1:14" x14ac:dyDescent="0.25">
      <c r="A10" s="17"/>
      <c r="B10" s="30" t="s">
        <v>320</v>
      </c>
      <c r="C10" s="82" t="s">
        <v>33</v>
      </c>
      <c r="D10" s="20">
        <v>42146</v>
      </c>
      <c r="E10" s="20">
        <v>42148</v>
      </c>
      <c r="F10" s="29">
        <v>53629</v>
      </c>
      <c r="G10" s="22">
        <v>84800</v>
      </c>
      <c r="H10" s="23"/>
      <c r="I10" s="22"/>
      <c r="J10" s="22">
        <v>42400</v>
      </c>
      <c r="K10" s="22"/>
      <c r="L10" s="22"/>
      <c r="M10" s="22">
        <v>42400</v>
      </c>
      <c r="N10" s="24">
        <f t="shared" si="0"/>
        <v>84800</v>
      </c>
    </row>
    <row r="11" spans="1:14" x14ac:dyDescent="0.25">
      <c r="A11" s="17"/>
      <c r="B11" s="18" t="s">
        <v>321</v>
      </c>
      <c r="C11" s="19" t="s">
        <v>63</v>
      </c>
      <c r="D11" s="20">
        <v>42146</v>
      </c>
      <c r="E11" s="20">
        <v>42147</v>
      </c>
      <c r="F11" s="29">
        <v>53630</v>
      </c>
      <c r="G11" s="22">
        <v>20140</v>
      </c>
      <c r="H11" s="23"/>
      <c r="I11" s="22"/>
      <c r="J11" s="22"/>
      <c r="K11" s="22">
        <v>20140</v>
      </c>
      <c r="L11" s="22"/>
      <c r="M11" s="22"/>
      <c r="N11" s="24">
        <f t="shared" si="0"/>
        <v>20140</v>
      </c>
    </row>
    <row r="12" spans="1:14" x14ac:dyDescent="0.25">
      <c r="A12" s="17"/>
      <c r="B12" s="18" t="s">
        <v>322</v>
      </c>
      <c r="C12" s="19" t="s">
        <v>33</v>
      </c>
      <c r="D12" s="20">
        <v>42146</v>
      </c>
      <c r="E12" s="20">
        <v>42148</v>
      </c>
      <c r="F12" s="29">
        <v>53631</v>
      </c>
      <c r="G12" s="22">
        <v>84800</v>
      </c>
      <c r="H12" s="23"/>
      <c r="I12" s="22"/>
      <c r="J12" s="22">
        <v>44800</v>
      </c>
      <c r="K12" s="22"/>
      <c r="L12" s="22"/>
      <c r="M12" s="22">
        <v>40000</v>
      </c>
      <c r="N12" s="24">
        <f t="shared" si="0"/>
        <v>84800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455500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455500</v>
      </c>
      <c r="H26" s="41"/>
      <c r="I26" s="24">
        <f>SUM(I6:I25)</f>
        <v>0</v>
      </c>
      <c r="J26" s="24">
        <f>SUM(J6:J25)</f>
        <v>87200</v>
      </c>
      <c r="K26" s="24">
        <f>SUM(K6:K25)</f>
        <v>285900</v>
      </c>
      <c r="L26" s="24">
        <f>SUM(L6:L25)</f>
        <v>0</v>
      </c>
      <c r="M26" s="24">
        <f>SUM(M6:M25)</f>
        <v>82400</v>
      </c>
      <c r="N26" s="24">
        <f>G26+I26</f>
        <v>455500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32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32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87200</v>
      </c>
      <c r="D32" s="1"/>
      <c r="E32" s="1"/>
      <c r="F32" s="132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87200</v>
      </c>
      <c r="D33" s="1"/>
      <c r="E33" s="1"/>
      <c r="F33" s="132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3"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30"/>
      <c r="L2" s="1"/>
      <c r="M2" s="1"/>
      <c r="N2" s="1"/>
    </row>
    <row r="3" spans="1:14" x14ac:dyDescent="0.25">
      <c r="A3" s="1"/>
      <c r="B3" s="148" t="s">
        <v>3</v>
      </c>
      <c r="C3" s="160"/>
      <c r="D3" s="161" t="s">
        <v>45</v>
      </c>
      <c r="E3" s="161"/>
      <c r="F3" s="161"/>
      <c r="G3" s="161"/>
      <c r="H3" s="5"/>
      <c r="I3" s="1"/>
      <c r="J3" s="11"/>
      <c r="K3" s="12" t="s">
        <v>4</v>
      </c>
      <c r="L3" s="13">
        <v>42145</v>
      </c>
      <c r="M3" s="14"/>
      <c r="N3" s="131" t="s">
        <v>46</v>
      </c>
    </row>
    <row r="4" spans="1:14" x14ac:dyDescent="0.25">
      <c r="A4" s="1"/>
      <c r="B4" s="1"/>
      <c r="C4" s="1"/>
      <c r="D4" s="1"/>
      <c r="E4" s="16"/>
      <c r="F4" s="1"/>
      <c r="G4" s="1"/>
      <c r="H4" s="148" t="s">
        <v>5</v>
      </c>
      <c r="I4" s="149"/>
      <c r="J4" s="1"/>
      <c r="K4" s="1"/>
      <c r="L4" s="1"/>
      <c r="M4" s="11"/>
      <c r="N4" s="1"/>
    </row>
    <row r="5" spans="1:14" x14ac:dyDescent="0.25">
      <c r="A5" s="131" t="s">
        <v>6</v>
      </c>
      <c r="B5" s="131" t="s">
        <v>7</v>
      </c>
      <c r="C5" s="131" t="s">
        <v>8</v>
      </c>
      <c r="D5" s="131" t="s">
        <v>9</v>
      </c>
      <c r="E5" s="131" t="s">
        <v>10</v>
      </c>
      <c r="F5" s="131" t="s">
        <v>11</v>
      </c>
      <c r="G5" s="131" t="s">
        <v>12</v>
      </c>
      <c r="H5" s="131" t="s">
        <v>13</v>
      </c>
      <c r="I5" s="131" t="s">
        <v>14</v>
      </c>
      <c r="J5" s="131" t="s">
        <v>15</v>
      </c>
      <c r="K5" s="131" t="s">
        <v>16</v>
      </c>
      <c r="L5" s="131" t="s">
        <v>17</v>
      </c>
      <c r="M5" s="131" t="s">
        <v>18</v>
      </c>
      <c r="N5" s="131" t="s">
        <v>19</v>
      </c>
    </row>
    <row r="6" spans="1:14" x14ac:dyDescent="0.25">
      <c r="A6" s="17"/>
      <c r="B6" s="18" t="s">
        <v>307</v>
      </c>
      <c r="C6" s="19" t="s">
        <v>112</v>
      </c>
      <c r="D6" s="20">
        <v>42145</v>
      </c>
      <c r="E6" s="20">
        <v>42146</v>
      </c>
      <c r="F6" s="21">
        <v>53619</v>
      </c>
      <c r="G6" s="22">
        <v>24000</v>
      </c>
      <c r="H6" s="23"/>
      <c r="I6" s="22"/>
      <c r="J6" s="22"/>
      <c r="K6" s="22">
        <v>24000</v>
      </c>
      <c r="L6" s="22"/>
      <c r="M6" s="22"/>
      <c r="N6" s="24">
        <f t="shared" ref="N6:N24" si="0">G6+I6</f>
        <v>24000</v>
      </c>
    </row>
    <row r="7" spans="1:14" x14ac:dyDescent="0.25">
      <c r="A7" s="17"/>
      <c r="B7" s="18" t="s">
        <v>308</v>
      </c>
      <c r="C7" s="19" t="s">
        <v>314</v>
      </c>
      <c r="D7" s="20">
        <v>42145</v>
      </c>
      <c r="E7" s="20">
        <v>42146</v>
      </c>
      <c r="F7" s="21">
        <v>53620</v>
      </c>
      <c r="G7" s="22">
        <v>24000</v>
      </c>
      <c r="H7" s="23"/>
      <c r="I7" s="22"/>
      <c r="J7" s="22"/>
      <c r="K7" s="22">
        <v>24000</v>
      </c>
      <c r="L7" s="22"/>
      <c r="M7" s="22"/>
      <c r="N7" s="24">
        <f t="shared" si="0"/>
        <v>24000</v>
      </c>
    </row>
    <row r="8" spans="1:14" x14ac:dyDescent="0.25">
      <c r="A8" s="17"/>
      <c r="B8" s="25" t="s">
        <v>309</v>
      </c>
      <c r="C8" s="19" t="s">
        <v>314</v>
      </c>
      <c r="D8" s="20">
        <v>42145</v>
      </c>
      <c r="E8" s="20">
        <v>42146</v>
      </c>
      <c r="F8" s="21">
        <v>53621</v>
      </c>
      <c r="G8" s="22">
        <v>24000</v>
      </c>
      <c r="H8" s="23"/>
      <c r="I8" s="22"/>
      <c r="J8" s="22"/>
      <c r="K8" s="22">
        <v>24000</v>
      </c>
      <c r="L8" s="22"/>
      <c r="M8" s="22"/>
      <c r="N8" s="24">
        <f t="shared" si="0"/>
        <v>24000</v>
      </c>
    </row>
    <row r="9" spans="1:14" x14ac:dyDescent="0.25">
      <c r="A9" s="17"/>
      <c r="B9" s="25" t="s">
        <v>310</v>
      </c>
      <c r="C9" s="19" t="s">
        <v>63</v>
      </c>
      <c r="D9" s="20">
        <v>42145</v>
      </c>
      <c r="E9" s="20">
        <v>42147</v>
      </c>
      <c r="F9" s="29">
        <v>53622</v>
      </c>
      <c r="G9" s="22">
        <v>50350</v>
      </c>
      <c r="H9" s="23"/>
      <c r="I9" s="22"/>
      <c r="J9" s="22"/>
      <c r="K9" s="22">
        <v>50350</v>
      </c>
      <c r="L9" s="22"/>
      <c r="M9" s="22"/>
      <c r="N9" s="24">
        <f t="shared" si="0"/>
        <v>50350</v>
      </c>
    </row>
    <row r="10" spans="1:14" x14ac:dyDescent="0.25">
      <c r="A10" s="17"/>
      <c r="B10" s="30" t="s">
        <v>311</v>
      </c>
      <c r="C10" s="82" t="s">
        <v>313</v>
      </c>
      <c r="D10" s="20">
        <v>42145</v>
      </c>
      <c r="E10" s="20">
        <v>42146</v>
      </c>
      <c r="F10" s="29">
        <v>53623</v>
      </c>
      <c r="G10" s="22">
        <v>22000</v>
      </c>
      <c r="H10" s="23"/>
      <c r="I10" s="22"/>
      <c r="J10" s="22"/>
      <c r="K10" s="22">
        <v>22000</v>
      </c>
      <c r="L10" s="22"/>
      <c r="M10" s="22"/>
      <c r="N10" s="24">
        <f t="shared" si="0"/>
        <v>22000</v>
      </c>
    </row>
    <row r="11" spans="1:14" x14ac:dyDescent="0.25">
      <c r="A11" s="17"/>
      <c r="B11" s="18"/>
      <c r="C11" s="19" t="s">
        <v>312</v>
      </c>
      <c r="D11" s="20">
        <v>42145</v>
      </c>
      <c r="E11" s="20">
        <v>42146</v>
      </c>
      <c r="F11" s="29">
        <v>53624</v>
      </c>
      <c r="G11" s="22">
        <v>22000</v>
      </c>
      <c r="H11" s="23"/>
      <c r="I11" s="22"/>
      <c r="J11" s="22">
        <v>22000</v>
      </c>
      <c r="K11" s="22"/>
      <c r="L11" s="22"/>
      <c r="M11" s="22"/>
      <c r="N11" s="24">
        <f t="shared" si="0"/>
        <v>22000</v>
      </c>
    </row>
    <row r="12" spans="1:14" x14ac:dyDescent="0.25">
      <c r="A12" s="17"/>
      <c r="B12" s="18"/>
      <c r="C12" s="19"/>
      <c r="D12" s="20"/>
      <c r="E12" s="20"/>
      <c r="F12" s="29"/>
      <c r="G12" s="22"/>
      <c r="H12" s="23"/>
      <c r="I12" s="22"/>
      <c r="J12" s="22"/>
      <c r="K12" s="22"/>
      <c r="L12" s="22"/>
      <c r="M12" s="22"/>
      <c r="N12" s="24">
        <f t="shared" si="0"/>
        <v>0</v>
      </c>
    </row>
    <row r="13" spans="1:14" x14ac:dyDescent="0.25">
      <c r="A13" s="17"/>
      <c r="B13" s="18"/>
      <c r="C13" s="19"/>
      <c r="D13" s="20"/>
      <c r="E13" s="20"/>
      <c r="F13" s="29"/>
      <c r="G13" s="22"/>
      <c r="H13" s="23"/>
      <c r="I13" s="22"/>
      <c r="J13" s="22"/>
      <c r="K13" s="22"/>
      <c r="L13" s="22"/>
      <c r="M13" s="22"/>
      <c r="N13" s="24">
        <f t="shared" si="0"/>
        <v>0</v>
      </c>
    </row>
    <row r="14" spans="1:14" x14ac:dyDescent="0.25">
      <c r="A14" s="17"/>
      <c r="B14" s="18"/>
      <c r="C14" s="19"/>
      <c r="D14" s="20"/>
      <c r="E14" s="20"/>
      <c r="F14" s="29"/>
      <c r="G14" s="22"/>
      <c r="H14" s="23"/>
      <c r="I14" s="22"/>
      <c r="J14" s="22"/>
      <c r="K14" s="22"/>
      <c r="L14" s="22"/>
      <c r="M14" s="22"/>
      <c r="N14" s="24">
        <f t="shared" si="0"/>
        <v>0</v>
      </c>
    </row>
    <row r="15" spans="1:14" x14ac:dyDescent="0.25">
      <c r="A15" s="31"/>
      <c r="B15" s="18"/>
      <c r="C15" s="19"/>
      <c r="D15" s="20"/>
      <c r="E15" s="20"/>
      <c r="F15" s="29"/>
      <c r="G15" s="22"/>
      <c r="H15" s="23"/>
      <c r="I15" s="22"/>
      <c r="J15" s="22"/>
      <c r="K15" s="22"/>
      <c r="L15" s="22"/>
      <c r="M15" s="22"/>
      <c r="N15" s="24">
        <f t="shared" si="0"/>
        <v>0</v>
      </c>
    </row>
    <row r="16" spans="1:14" x14ac:dyDescent="0.25">
      <c r="A16" s="31"/>
      <c r="B16" s="18"/>
      <c r="C16" s="20"/>
      <c r="D16" s="20"/>
      <c r="E16" s="20"/>
      <c r="F16" s="29"/>
      <c r="G16" s="22"/>
      <c r="H16" s="23"/>
      <c r="I16" s="22"/>
      <c r="J16" s="22"/>
      <c r="K16" s="22"/>
      <c r="L16" s="22"/>
      <c r="M16" s="22"/>
      <c r="N16" s="24">
        <f t="shared" si="0"/>
        <v>0</v>
      </c>
    </row>
    <row r="17" spans="1:14" x14ac:dyDescent="0.25">
      <c r="A17" s="31"/>
      <c r="B17" s="18"/>
      <c r="C17" s="32"/>
      <c r="D17" s="20"/>
      <c r="E17" s="20"/>
      <c r="F17" s="29"/>
      <c r="G17" s="22"/>
      <c r="H17" s="23"/>
      <c r="I17" s="22"/>
      <c r="J17" s="22"/>
      <c r="K17" s="22"/>
      <c r="L17" s="22"/>
      <c r="M17" s="22"/>
      <c r="N17" s="24">
        <f t="shared" si="0"/>
        <v>0</v>
      </c>
    </row>
    <row r="18" spans="1:14" x14ac:dyDescent="0.25">
      <c r="A18" s="31"/>
      <c r="B18" s="18"/>
      <c r="C18" s="33"/>
      <c r="D18" s="20"/>
      <c r="E18" s="20"/>
      <c r="F18" s="29"/>
      <c r="G18" s="22"/>
      <c r="H18" s="23"/>
      <c r="I18" s="22"/>
      <c r="J18" s="22"/>
      <c r="K18" s="22"/>
      <c r="L18" s="22"/>
      <c r="M18" s="22"/>
      <c r="N18" s="24">
        <f t="shared" si="0"/>
        <v>0</v>
      </c>
    </row>
    <row r="19" spans="1:14" x14ac:dyDescent="0.25">
      <c r="A19" s="31"/>
      <c r="B19" s="18"/>
      <c r="C19" s="33"/>
      <c r="D19" s="20"/>
      <c r="E19" s="20"/>
      <c r="F19" s="29"/>
      <c r="G19" s="22"/>
      <c r="H19" s="23"/>
      <c r="I19" s="22"/>
      <c r="J19" s="22"/>
      <c r="K19" s="22"/>
      <c r="L19" s="22"/>
      <c r="M19" s="22"/>
      <c r="N19" s="24">
        <f t="shared" si="0"/>
        <v>0</v>
      </c>
    </row>
    <row r="20" spans="1:14" x14ac:dyDescent="0.25">
      <c r="A20" s="31"/>
      <c r="B20" s="18"/>
      <c r="C20" s="33"/>
      <c r="D20" s="20"/>
      <c r="E20" s="20"/>
      <c r="F20" s="29"/>
      <c r="G20" s="22"/>
      <c r="H20" s="23"/>
      <c r="I20" s="22"/>
      <c r="J20" s="22"/>
      <c r="K20" s="22"/>
      <c r="L20" s="22"/>
      <c r="M20" s="22"/>
      <c r="N20" s="24">
        <f t="shared" si="0"/>
        <v>0</v>
      </c>
    </row>
    <row r="21" spans="1:14" x14ac:dyDescent="0.25">
      <c r="A21" s="31"/>
      <c r="B21" s="34"/>
      <c r="C21" s="33"/>
      <c r="D21" s="20"/>
      <c r="E21" s="20"/>
      <c r="F21" s="29"/>
      <c r="G21" s="22"/>
      <c r="H21" s="23"/>
      <c r="I21" s="22"/>
      <c r="J21" s="22"/>
      <c r="K21" s="22"/>
      <c r="L21" s="22"/>
      <c r="M21" s="22"/>
      <c r="N21" s="24">
        <f t="shared" si="0"/>
        <v>0</v>
      </c>
    </row>
    <row r="22" spans="1:14" x14ac:dyDescent="0.25">
      <c r="A22" s="31"/>
      <c r="B22" s="34"/>
      <c r="C22" s="33"/>
      <c r="D22" s="20"/>
      <c r="E22" s="20"/>
      <c r="F22" s="29"/>
      <c r="G22" s="22"/>
      <c r="H22" s="23"/>
      <c r="I22" s="22"/>
      <c r="J22" s="22"/>
      <c r="K22" s="22"/>
      <c r="L22" s="22"/>
      <c r="M22" s="22"/>
      <c r="N22" s="24">
        <f t="shared" si="0"/>
        <v>0</v>
      </c>
    </row>
    <row r="23" spans="1:14" x14ac:dyDescent="0.25">
      <c r="A23" s="31"/>
      <c r="B23" s="34"/>
      <c r="C23" s="33"/>
      <c r="D23" s="20"/>
      <c r="E23" s="20"/>
      <c r="F23" s="29"/>
      <c r="G23" s="22"/>
      <c r="H23" s="23"/>
      <c r="I23" s="22"/>
      <c r="J23" s="22"/>
      <c r="K23" s="22"/>
      <c r="L23" s="22"/>
      <c r="M23" s="22"/>
      <c r="N23" s="24">
        <f t="shared" si="0"/>
        <v>0</v>
      </c>
    </row>
    <row r="24" spans="1:14" x14ac:dyDescent="0.25">
      <c r="A24" s="31"/>
      <c r="B24" s="34"/>
      <c r="C24" s="33"/>
      <c r="D24" s="20"/>
      <c r="E24" s="20"/>
      <c r="F24" s="29"/>
      <c r="G24" s="22"/>
      <c r="H24" s="23"/>
      <c r="I24" s="22"/>
      <c r="J24" s="22"/>
      <c r="K24" s="22"/>
      <c r="L24" s="22"/>
      <c r="M24" s="22"/>
      <c r="N24" s="24">
        <f t="shared" si="0"/>
        <v>0</v>
      </c>
    </row>
    <row r="25" spans="1:14" x14ac:dyDescent="0.25">
      <c r="A25" s="35"/>
      <c r="B25" s="5"/>
      <c r="C25" s="1" t="s">
        <v>20</v>
      </c>
      <c r="D25" s="36"/>
      <c r="E25" s="36"/>
      <c r="F25" s="37"/>
      <c r="G25" s="24"/>
      <c r="H25" s="38"/>
      <c r="I25" s="24"/>
      <c r="J25" s="24"/>
      <c r="K25" s="24"/>
      <c r="L25" s="24"/>
      <c r="M25" s="24"/>
      <c r="N25" s="24">
        <f>SUM(N6:N24)</f>
        <v>166350</v>
      </c>
    </row>
    <row r="26" spans="1:14" x14ac:dyDescent="0.25">
      <c r="A26" s="148" t="s">
        <v>21</v>
      </c>
      <c r="B26" s="149"/>
      <c r="C26" s="39"/>
      <c r="D26" s="39"/>
      <c r="E26" s="39"/>
      <c r="F26" s="40"/>
      <c r="G26" s="24">
        <f>SUM(G6:G25)</f>
        <v>166350</v>
      </c>
      <c r="H26" s="41"/>
      <c r="I26" s="24">
        <f>SUM(I6:I25)</f>
        <v>0</v>
      </c>
      <c r="J26" s="24">
        <f>SUM(J6:J25)</f>
        <v>22000</v>
      </c>
      <c r="K26" s="24">
        <f>SUM(K6:K25)</f>
        <v>144350</v>
      </c>
      <c r="L26" s="24">
        <f>SUM(L6:L25)</f>
        <v>0</v>
      </c>
      <c r="M26" s="24">
        <f>SUM(M6:M25)</f>
        <v>0</v>
      </c>
      <c r="N26" s="24">
        <f>G26+I26</f>
        <v>166350</v>
      </c>
    </row>
    <row r="27" spans="1:14" x14ac:dyDescent="0.25">
      <c r="A27" s="1"/>
      <c r="B27" s="1"/>
      <c r="C27" s="1"/>
      <c r="D27" s="36"/>
      <c r="E27" s="1"/>
      <c r="F27" s="1"/>
      <c r="G27" s="8"/>
      <c r="H27" s="42" t="s">
        <v>22</v>
      </c>
      <c r="I27" s="43"/>
      <c r="J27" s="44"/>
      <c r="K27" s="45"/>
      <c r="L27" s="39"/>
      <c r="M27" s="44"/>
      <c r="N27" s="8"/>
    </row>
    <row r="28" spans="1:14" x14ac:dyDescent="0.25">
      <c r="A28" s="148" t="s">
        <v>23</v>
      </c>
      <c r="B28" s="149"/>
      <c r="C28" s="1"/>
      <c r="D28" s="36"/>
      <c r="E28" s="156" t="s">
        <v>24</v>
      </c>
      <c r="F28" s="162"/>
      <c r="G28" s="163"/>
      <c r="H28" s="164"/>
      <c r="I28" s="164"/>
      <c r="J28" s="164"/>
      <c r="K28" s="164"/>
      <c r="L28" s="164"/>
      <c r="M28" s="164"/>
      <c r="N28" s="165"/>
    </row>
    <row r="29" spans="1:14" x14ac:dyDescent="0.25">
      <c r="A29" s="148" t="s">
        <v>25</v>
      </c>
      <c r="B29" s="149"/>
      <c r="C29" s="46"/>
      <c r="D29" s="1"/>
      <c r="E29" s="156">
        <v>530</v>
      </c>
      <c r="F29" s="157"/>
      <c r="G29" s="150"/>
      <c r="H29" s="151"/>
      <c r="I29" s="151"/>
      <c r="J29" s="151"/>
      <c r="K29" s="151"/>
      <c r="L29" s="151"/>
      <c r="M29" s="151"/>
      <c r="N29" s="152"/>
    </row>
    <row r="30" spans="1:14" x14ac:dyDescent="0.25">
      <c r="A30" s="148" t="s">
        <v>26</v>
      </c>
      <c r="B30" s="149"/>
      <c r="C30" s="47">
        <v>0</v>
      </c>
      <c r="D30" s="1"/>
      <c r="E30" s="1"/>
      <c r="F30" s="130"/>
      <c r="G30" s="150"/>
      <c r="H30" s="151"/>
      <c r="I30" s="151"/>
      <c r="J30" s="151"/>
      <c r="K30" s="151"/>
      <c r="L30" s="151"/>
      <c r="M30" s="151"/>
      <c r="N30" s="152"/>
    </row>
    <row r="31" spans="1:14" x14ac:dyDescent="0.25">
      <c r="A31" s="158"/>
      <c r="B31" s="159"/>
      <c r="C31" s="24">
        <f>C30*E29</f>
        <v>0</v>
      </c>
      <c r="D31" s="1"/>
      <c r="E31" s="1"/>
      <c r="F31" s="130"/>
      <c r="G31" s="150"/>
      <c r="H31" s="151"/>
      <c r="I31" s="151"/>
      <c r="J31" s="151"/>
      <c r="K31" s="151"/>
      <c r="L31" s="151"/>
      <c r="M31" s="151"/>
      <c r="N31" s="152"/>
    </row>
    <row r="32" spans="1:14" x14ac:dyDescent="0.25">
      <c r="A32" s="148" t="s">
        <v>27</v>
      </c>
      <c r="B32" s="149"/>
      <c r="C32" s="24">
        <v>22000</v>
      </c>
      <c r="D32" s="1"/>
      <c r="E32" s="1"/>
      <c r="F32" s="130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48" t="s">
        <v>19</v>
      </c>
      <c r="B33" s="149"/>
      <c r="C33" s="24">
        <f>C32+C31</f>
        <v>22000</v>
      </c>
      <c r="D33" s="1"/>
      <c r="E33" s="1"/>
      <c r="F33" s="130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C34" s="48"/>
    </row>
    <row r="36" spans="1:14" x14ac:dyDescent="0.25">
      <c r="C36" s="49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65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50</vt:i4>
      </vt:variant>
      <vt:variant>
        <vt:lpstr>Rangos con nombre</vt:lpstr>
      </vt:variant>
      <vt:variant>
        <vt:i4>50</vt:i4>
      </vt:variant>
    </vt:vector>
  </HeadingPairs>
  <TitlesOfParts>
    <vt:vector size="100" baseType="lpstr">
      <vt:lpstr>MAYO 25 PM</vt:lpstr>
      <vt:lpstr>MAYO 25 AM </vt:lpstr>
      <vt:lpstr>MAYO 24 PM</vt:lpstr>
      <vt:lpstr>MAYO 24 AM</vt:lpstr>
      <vt:lpstr>MAYO 23 PM</vt:lpstr>
      <vt:lpstr>MAYO 23 AM</vt:lpstr>
      <vt:lpstr>MAYO 22 PM</vt:lpstr>
      <vt:lpstr>MAYO 22 AM</vt:lpstr>
      <vt:lpstr>MAYO 21 PM</vt:lpstr>
      <vt:lpstr>MAYO 21 AM</vt:lpstr>
      <vt:lpstr>MAYO 20 PM</vt:lpstr>
      <vt:lpstr>MAYO 20 AM</vt:lpstr>
      <vt:lpstr>MAYO 19 PM</vt:lpstr>
      <vt:lpstr>MAYO 19 AM </vt:lpstr>
      <vt:lpstr>MAYO 18 PM</vt:lpstr>
      <vt:lpstr>MAYO 18 AM</vt:lpstr>
      <vt:lpstr>MAYO 17 PM</vt:lpstr>
      <vt:lpstr>MAYO 17 AM</vt:lpstr>
      <vt:lpstr>MAYO 16 PM</vt:lpstr>
      <vt:lpstr>MAYO 16 AM</vt:lpstr>
      <vt:lpstr>MAYO 15 PM</vt:lpstr>
      <vt:lpstr>MAYO 15 AM</vt:lpstr>
      <vt:lpstr>MAYO 14 PM</vt:lpstr>
      <vt:lpstr>MAYO 14 AM </vt:lpstr>
      <vt:lpstr>MAYO 13 PM</vt:lpstr>
      <vt:lpstr>MAYO 13 AM</vt:lpstr>
      <vt:lpstr>MAYO 12 PM</vt:lpstr>
      <vt:lpstr>MAYO 12 AM </vt:lpstr>
      <vt:lpstr>MAYO 11 PM</vt:lpstr>
      <vt:lpstr>MAYO 11 AM</vt:lpstr>
      <vt:lpstr>MAYO 10 PM</vt:lpstr>
      <vt:lpstr>MAYO 10 AM</vt:lpstr>
      <vt:lpstr>MAYO 09 PM</vt:lpstr>
      <vt:lpstr>MAYO 09 AM</vt:lpstr>
      <vt:lpstr>MAYO 08 PM</vt:lpstr>
      <vt:lpstr>MAYO 08 AM</vt:lpstr>
      <vt:lpstr>MAYO 07 PM </vt:lpstr>
      <vt:lpstr>MAYO 07 AM</vt:lpstr>
      <vt:lpstr>MAYO 06  PM</vt:lpstr>
      <vt:lpstr>MAYO 06 AM</vt:lpstr>
      <vt:lpstr>MAYO 05 PM </vt:lpstr>
      <vt:lpstr>MAYO 05 AM </vt:lpstr>
      <vt:lpstr>MAYO 04 PM</vt:lpstr>
      <vt:lpstr>MAYO 04 AM</vt:lpstr>
      <vt:lpstr>MAYO 03 PM</vt:lpstr>
      <vt:lpstr>MAYO 03 AM</vt:lpstr>
      <vt:lpstr>MAYO 02 PM</vt:lpstr>
      <vt:lpstr>MAYO 02 AM</vt:lpstr>
      <vt:lpstr>01 MAYO PM</vt:lpstr>
      <vt:lpstr>01 MAYO AM</vt:lpstr>
      <vt:lpstr>'01 MAYO AM'!Área_de_impresión</vt:lpstr>
      <vt:lpstr>'01 MAYO PM'!Área_de_impresión</vt:lpstr>
      <vt:lpstr>'MAYO 02 AM'!Área_de_impresión</vt:lpstr>
      <vt:lpstr>'MAYO 02 PM'!Área_de_impresión</vt:lpstr>
      <vt:lpstr>'MAYO 03 AM'!Área_de_impresión</vt:lpstr>
      <vt:lpstr>'MAYO 03 PM'!Área_de_impresión</vt:lpstr>
      <vt:lpstr>'MAYO 04 AM'!Área_de_impresión</vt:lpstr>
      <vt:lpstr>'MAYO 04 PM'!Área_de_impresión</vt:lpstr>
      <vt:lpstr>'MAYO 05 AM '!Área_de_impresión</vt:lpstr>
      <vt:lpstr>'MAYO 05 PM '!Área_de_impresión</vt:lpstr>
      <vt:lpstr>'MAYO 06  PM'!Área_de_impresión</vt:lpstr>
      <vt:lpstr>'MAYO 06 AM'!Área_de_impresión</vt:lpstr>
      <vt:lpstr>'MAYO 07 AM'!Área_de_impresión</vt:lpstr>
      <vt:lpstr>'MAYO 07 PM '!Área_de_impresión</vt:lpstr>
      <vt:lpstr>'MAYO 08 AM'!Área_de_impresión</vt:lpstr>
      <vt:lpstr>'MAYO 08 PM'!Área_de_impresión</vt:lpstr>
      <vt:lpstr>'MAYO 09 AM'!Área_de_impresión</vt:lpstr>
      <vt:lpstr>'MAYO 09 PM'!Área_de_impresión</vt:lpstr>
      <vt:lpstr>'MAYO 10 AM'!Área_de_impresión</vt:lpstr>
      <vt:lpstr>'MAYO 10 PM'!Área_de_impresión</vt:lpstr>
      <vt:lpstr>'MAYO 11 AM'!Área_de_impresión</vt:lpstr>
      <vt:lpstr>'MAYO 11 PM'!Área_de_impresión</vt:lpstr>
      <vt:lpstr>'MAYO 12 AM '!Área_de_impresión</vt:lpstr>
      <vt:lpstr>'MAYO 12 PM'!Área_de_impresión</vt:lpstr>
      <vt:lpstr>'MAYO 13 AM'!Área_de_impresión</vt:lpstr>
      <vt:lpstr>'MAYO 13 PM'!Área_de_impresión</vt:lpstr>
      <vt:lpstr>'MAYO 14 AM '!Área_de_impresión</vt:lpstr>
      <vt:lpstr>'MAYO 14 PM'!Área_de_impresión</vt:lpstr>
      <vt:lpstr>'MAYO 15 AM'!Área_de_impresión</vt:lpstr>
      <vt:lpstr>'MAYO 15 PM'!Área_de_impresión</vt:lpstr>
      <vt:lpstr>'MAYO 16 AM'!Área_de_impresión</vt:lpstr>
      <vt:lpstr>'MAYO 16 PM'!Área_de_impresión</vt:lpstr>
      <vt:lpstr>'MAYO 17 AM'!Área_de_impresión</vt:lpstr>
      <vt:lpstr>'MAYO 17 PM'!Área_de_impresión</vt:lpstr>
      <vt:lpstr>'MAYO 18 AM'!Área_de_impresión</vt:lpstr>
      <vt:lpstr>'MAYO 18 PM'!Área_de_impresión</vt:lpstr>
      <vt:lpstr>'MAYO 19 AM '!Área_de_impresión</vt:lpstr>
      <vt:lpstr>'MAYO 19 PM'!Área_de_impresión</vt:lpstr>
      <vt:lpstr>'MAYO 20 AM'!Área_de_impresión</vt:lpstr>
      <vt:lpstr>'MAYO 20 PM'!Área_de_impresión</vt:lpstr>
      <vt:lpstr>'MAYO 21 AM'!Área_de_impresión</vt:lpstr>
      <vt:lpstr>'MAYO 21 PM'!Área_de_impresión</vt:lpstr>
      <vt:lpstr>'MAYO 22 AM'!Área_de_impresión</vt:lpstr>
      <vt:lpstr>'MAYO 22 PM'!Área_de_impresión</vt:lpstr>
      <vt:lpstr>'MAYO 23 AM'!Área_de_impresión</vt:lpstr>
      <vt:lpstr>'MAYO 23 PM'!Área_de_impresión</vt:lpstr>
      <vt:lpstr>'MAYO 24 AM'!Área_de_impresión</vt:lpstr>
      <vt:lpstr>'MAYO 24 PM'!Área_de_impresión</vt:lpstr>
      <vt:lpstr>'MAYO 25 AM '!Área_de_impresión</vt:lpstr>
      <vt:lpstr>'MAYO 25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2015-05-26T04:00:30Z</dcterms:modified>
</cp:coreProperties>
</file>