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5" activeTab="9"/>
  </bookViews>
  <sheets>
    <sheet name="JULIO - 2014" sheetId="1" r:id="rId1"/>
    <sheet name="AGOSTO - 2014 " sheetId="2" r:id="rId2"/>
    <sheet name="SETIEMBRE - 2014" sheetId="3" r:id="rId3"/>
    <sheet name="OCTUBRE - 2014" sheetId="4" r:id="rId4"/>
    <sheet name="NOVIEMBRE - 2014" sheetId="5" r:id="rId5"/>
    <sheet name="DICIEMBRE - 2014" sheetId="6" r:id="rId6"/>
    <sheet name="ENERO - 2015" sheetId="8" r:id="rId7"/>
    <sheet name="FEBRERO - 2015" sheetId="9" r:id="rId8"/>
    <sheet name="MARZO 2015 " sheetId="10" r:id="rId9"/>
    <sheet name="ABRIL 2015" sheetId="11" r:id="rId10"/>
  </sheets>
  <calcPr calcId="145621"/>
</workbook>
</file>

<file path=xl/calcChain.xml><?xml version="1.0" encoding="utf-8"?>
<calcChain xmlns="http://schemas.openxmlformats.org/spreadsheetml/2006/main">
  <c r="B36" i="11" l="1"/>
  <c r="Q28" i="11" l="1"/>
  <c r="Q29" i="11" s="1"/>
  <c r="P28" i="11"/>
  <c r="P30" i="11" s="1"/>
  <c r="O28" i="11"/>
  <c r="O30" i="11" s="1"/>
  <c r="N28" i="11"/>
  <c r="N29" i="11" s="1"/>
  <c r="M28" i="11"/>
  <c r="M29" i="11" s="1"/>
  <c r="L28" i="11"/>
  <c r="L30" i="11" s="1"/>
  <c r="K28" i="11"/>
  <c r="K30" i="11" s="1"/>
  <c r="J28" i="11"/>
  <c r="J29" i="11" s="1"/>
  <c r="I28" i="11"/>
  <c r="I29" i="11" s="1"/>
  <c r="H28" i="11"/>
  <c r="H30" i="11" s="1"/>
  <c r="G28" i="11"/>
  <c r="G29" i="11" s="1"/>
  <c r="F28" i="11"/>
  <c r="F30" i="11" s="1"/>
  <c r="E28" i="11"/>
  <c r="E29" i="11" s="1"/>
  <c r="D28" i="11"/>
  <c r="D30" i="11" s="1"/>
  <c r="C28" i="11"/>
  <c r="C29" i="11" s="1"/>
  <c r="B28" i="11"/>
  <c r="T27" i="11"/>
  <c r="T26" i="11"/>
  <c r="R26" i="11"/>
  <c r="T25" i="11"/>
  <c r="T24" i="11"/>
  <c r="R24" i="11"/>
  <c r="T23" i="11"/>
  <c r="R23" i="11"/>
  <c r="T22" i="11"/>
  <c r="R22" i="11"/>
  <c r="T21" i="11"/>
  <c r="R21" i="11"/>
  <c r="T20" i="11"/>
  <c r="R20" i="11"/>
  <c r="T19" i="11"/>
  <c r="R19" i="11"/>
  <c r="T18" i="11"/>
  <c r="R18" i="11"/>
  <c r="P13" i="11"/>
  <c r="P15" i="11" s="1"/>
  <c r="O13" i="11"/>
  <c r="O15" i="11" s="1"/>
  <c r="N13" i="11"/>
  <c r="N14" i="11" s="1"/>
  <c r="M13" i="11"/>
  <c r="M15" i="11" s="1"/>
  <c r="L13" i="11"/>
  <c r="L15" i="11" s="1"/>
  <c r="K13" i="11"/>
  <c r="K15" i="11" s="1"/>
  <c r="J13" i="11"/>
  <c r="J14" i="11" s="1"/>
  <c r="I13" i="11"/>
  <c r="I15" i="11" s="1"/>
  <c r="H13" i="11"/>
  <c r="H15" i="11" s="1"/>
  <c r="G13" i="11"/>
  <c r="G14" i="11" s="1"/>
  <c r="F13" i="11"/>
  <c r="F15" i="11" s="1"/>
  <c r="E13" i="11"/>
  <c r="E15" i="11" s="1"/>
  <c r="D13" i="11"/>
  <c r="D15" i="11" s="1"/>
  <c r="C13" i="11"/>
  <c r="B13" i="11"/>
  <c r="B15" i="11" s="1"/>
  <c r="S12" i="11"/>
  <c r="S11" i="11"/>
  <c r="Q11" i="11"/>
  <c r="S10" i="11"/>
  <c r="S9" i="11"/>
  <c r="Q9" i="11"/>
  <c r="S8" i="11"/>
  <c r="Q8" i="11"/>
  <c r="S7" i="11"/>
  <c r="Q7" i="11"/>
  <c r="S6" i="11"/>
  <c r="Q6" i="11"/>
  <c r="S5" i="11"/>
  <c r="Q5" i="11"/>
  <c r="S4" i="11"/>
  <c r="Q4" i="11"/>
  <c r="S3" i="11"/>
  <c r="Q3" i="11"/>
  <c r="B41" i="11" l="1"/>
  <c r="Q30" i="11"/>
  <c r="O29" i="11"/>
  <c r="N30" i="11"/>
  <c r="M30" i="11"/>
  <c r="K29" i="11"/>
  <c r="J30" i="11"/>
  <c r="B40" i="11"/>
  <c r="I30" i="11"/>
  <c r="G30" i="11"/>
  <c r="F29" i="11"/>
  <c r="R28" i="11"/>
  <c r="E30" i="11"/>
  <c r="T28" i="11"/>
  <c r="C30" i="11"/>
  <c r="B37" i="11"/>
  <c r="B38" i="11"/>
  <c r="B29" i="11"/>
  <c r="B30" i="11"/>
  <c r="J15" i="11"/>
  <c r="N15" i="11"/>
  <c r="B42" i="11"/>
  <c r="F14" i="11"/>
  <c r="S13" i="11"/>
  <c r="B39" i="11"/>
  <c r="Q13" i="11"/>
  <c r="B14" i="11"/>
  <c r="O14" i="11"/>
  <c r="G15" i="11"/>
  <c r="C14" i="11"/>
  <c r="K14" i="11"/>
  <c r="D14" i="11"/>
  <c r="H14" i="11"/>
  <c r="L14" i="11"/>
  <c r="P14" i="11"/>
  <c r="D29" i="11"/>
  <c r="H29" i="11"/>
  <c r="L29" i="11"/>
  <c r="P29" i="11"/>
  <c r="C15" i="11"/>
  <c r="E14" i="11"/>
  <c r="I14" i="11"/>
  <c r="M14" i="11"/>
  <c r="Q28" i="10"/>
  <c r="Q29" i="10" s="1"/>
  <c r="P28" i="10"/>
  <c r="P30" i="10" s="1"/>
  <c r="O28" i="10"/>
  <c r="O30" i="10" s="1"/>
  <c r="N28" i="10"/>
  <c r="N29" i="10" s="1"/>
  <c r="M28" i="10"/>
  <c r="M29" i="10" s="1"/>
  <c r="L28" i="10"/>
  <c r="L30" i="10" s="1"/>
  <c r="K28" i="10"/>
  <c r="K30" i="10" s="1"/>
  <c r="J28" i="10"/>
  <c r="J30" i="10" s="1"/>
  <c r="I28" i="10"/>
  <c r="I29" i="10" s="1"/>
  <c r="H28" i="10"/>
  <c r="H30" i="10" s="1"/>
  <c r="G28" i="10"/>
  <c r="G29" i="10" s="1"/>
  <c r="F28" i="10"/>
  <c r="F30" i="10" s="1"/>
  <c r="E28" i="10"/>
  <c r="E29" i="10" s="1"/>
  <c r="D28" i="10"/>
  <c r="D30" i="10" s="1"/>
  <c r="C28" i="10"/>
  <c r="C29" i="10" s="1"/>
  <c r="B28" i="10"/>
  <c r="T27" i="10"/>
  <c r="T26" i="10"/>
  <c r="R26" i="10"/>
  <c r="T25" i="10"/>
  <c r="T24" i="10"/>
  <c r="R24" i="10"/>
  <c r="T23" i="10"/>
  <c r="R23" i="10"/>
  <c r="T22" i="10"/>
  <c r="R22" i="10"/>
  <c r="T21" i="10"/>
  <c r="R21" i="10"/>
  <c r="T20" i="10"/>
  <c r="R20" i="10"/>
  <c r="T19" i="10"/>
  <c r="R19" i="10"/>
  <c r="T18" i="10"/>
  <c r="R18" i="10"/>
  <c r="P13" i="10"/>
  <c r="P15" i="10" s="1"/>
  <c r="O13" i="10"/>
  <c r="O15" i="10" s="1"/>
  <c r="N13" i="10"/>
  <c r="N15" i="10" s="1"/>
  <c r="M13" i="10"/>
  <c r="M15" i="10" s="1"/>
  <c r="L13" i="10"/>
  <c r="L15" i="10" s="1"/>
  <c r="K13" i="10"/>
  <c r="K15" i="10" s="1"/>
  <c r="J13" i="10"/>
  <c r="J14" i="10" s="1"/>
  <c r="I13" i="10"/>
  <c r="I15" i="10" s="1"/>
  <c r="H13" i="10"/>
  <c r="H15" i="10" s="1"/>
  <c r="G13" i="10"/>
  <c r="G15" i="10" s="1"/>
  <c r="F13" i="10"/>
  <c r="F15" i="10" s="1"/>
  <c r="E13" i="10"/>
  <c r="E15" i="10" s="1"/>
  <c r="D13" i="10"/>
  <c r="D15" i="10" s="1"/>
  <c r="C13" i="10"/>
  <c r="B13" i="10"/>
  <c r="B15" i="10" s="1"/>
  <c r="S12" i="10"/>
  <c r="S11" i="10"/>
  <c r="Q11" i="10"/>
  <c r="B41" i="10" s="1"/>
  <c r="S10" i="10"/>
  <c r="S9" i="10"/>
  <c r="Q9" i="10"/>
  <c r="S8" i="10"/>
  <c r="Q8" i="10"/>
  <c r="S7" i="10"/>
  <c r="Q7" i="10"/>
  <c r="S6" i="10"/>
  <c r="Q6" i="10"/>
  <c r="S5" i="10"/>
  <c r="Q5" i="10"/>
  <c r="S4" i="10"/>
  <c r="Q4" i="10"/>
  <c r="S3" i="10"/>
  <c r="Q3" i="10"/>
  <c r="R30" i="11" l="1"/>
  <c r="R29" i="11"/>
  <c r="B34" i="11"/>
  <c r="B33" i="11"/>
  <c r="Q15" i="11"/>
  <c r="Q14" i="11"/>
  <c r="Q30" i="10"/>
  <c r="O29" i="10"/>
  <c r="N30" i="10"/>
  <c r="M30" i="10"/>
  <c r="K29" i="10"/>
  <c r="J29" i="10"/>
  <c r="I30" i="10"/>
  <c r="G30" i="10"/>
  <c r="F29" i="10"/>
  <c r="R28" i="10"/>
  <c r="E30" i="10"/>
  <c r="C30" i="10"/>
  <c r="B37" i="10"/>
  <c r="T28" i="10"/>
  <c r="B40" i="10"/>
  <c r="B38" i="10"/>
  <c r="B29" i="10"/>
  <c r="B30" i="10"/>
  <c r="N14" i="10"/>
  <c r="J15" i="10"/>
  <c r="F14" i="10"/>
  <c r="B42" i="10"/>
  <c r="B39" i="10"/>
  <c r="S13" i="10"/>
  <c r="Q13" i="10"/>
  <c r="B14" i="10"/>
  <c r="C14" i="10"/>
  <c r="G14" i="10"/>
  <c r="K14" i="10"/>
  <c r="O14" i="10"/>
  <c r="C15" i="10"/>
  <c r="D14" i="10"/>
  <c r="H14" i="10"/>
  <c r="L14" i="10"/>
  <c r="P14" i="10"/>
  <c r="D29" i="10"/>
  <c r="H29" i="10"/>
  <c r="L29" i="10"/>
  <c r="P29" i="10"/>
  <c r="E14" i="10"/>
  <c r="I14" i="10"/>
  <c r="M14" i="10"/>
  <c r="Q28" i="9"/>
  <c r="Q29" i="9" s="1"/>
  <c r="P28" i="9"/>
  <c r="P30" i="9" s="1"/>
  <c r="O28" i="9"/>
  <c r="O30" i="9" s="1"/>
  <c r="N28" i="9"/>
  <c r="N30" i="9" s="1"/>
  <c r="M28" i="9"/>
  <c r="M29" i="9" s="1"/>
  <c r="L28" i="9"/>
  <c r="L30" i="9" s="1"/>
  <c r="K28" i="9"/>
  <c r="K30" i="9" s="1"/>
  <c r="J28" i="9"/>
  <c r="J30" i="9" s="1"/>
  <c r="I28" i="9"/>
  <c r="I29" i="9" s="1"/>
  <c r="H28" i="9"/>
  <c r="H30" i="9" s="1"/>
  <c r="G28" i="9"/>
  <c r="G30" i="9" s="1"/>
  <c r="F28" i="9"/>
  <c r="F30" i="9" s="1"/>
  <c r="E28" i="9"/>
  <c r="E29" i="9" s="1"/>
  <c r="D28" i="9"/>
  <c r="D30" i="9" s="1"/>
  <c r="C28" i="9"/>
  <c r="C30" i="9" s="1"/>
  <c r="B28" i="9"/>
  <c r="T27" i="9"/>
  <c r="T26" i="9"/>
  <c r="R26" i="9"/>
  <c r="T25" i="9"/>
  <c r="T24" i="9"/>
  <c r="R24" i="9"/>
  <c r="T23" i="9"/>
  <c r="R23" i="9"/>
  <c r="T22" i="9"/>
  <c r="R22" i="9"/>
  <c r="T21" i="9"/>
  <c r="R21" i="9"/>
  <c r="T20" i="9"/>
  <c r="R20" i="9"/>
  <c r="T19" i="9"/>
  <c r="R19" i="9"/>
  <c r="T18" i="9"/>
  <c r="R18" i="9"/>
  <c r="P13" i="9"/>
  <c r="P15" i="9" s="1"/>
  <c r="O13" i="9"/>
  <c r="O15" i="9" s="1"/>
  <c r="N13" i="9"/>
  <c r="N15" i="9" s="1"/>
  <c r="M13" i="9"/>
  <c r="M15" i="9" s="1"/>
  <c r="L13" i="9"/>
  <c r="L15" i="9" s="1"/>
  <c r="K13" i="9"/>
  <c r="K15" i="9" s="1"/>
  <c r="J13" i="9"/>
  <c r="J14" i="9" s="1"/>
  <c r="I13" i="9"/>
  <c r="I15" i="9" s="1"/>
  <c r="H13" i="9"/>
  <c r="H15" i="9" s="1"/>
  <c r="G13" i="9"/>
  <c r="G15" i="9" s="1"/>
  <c r="F13" i="9"/>
  <c r="F15" i="9" s="1"/>
  <c r="E13" i="9"/>
  <c r="E15" i="9" s="1"/>
  <c r="D13" i="9"/>
  <c r="D15" i="9" s="1"/>
  <c r="C13" i="9"/>
  <c r="C15" i="9" s="1"/>
  <c r="B13" i="9"/>
  <c r="S12" i="9"/>
  <c r="S11" i="9"/>
  <c r="Q11" i="9"/>
  <c r="S10" i="9"/>
  <c r="S9" i="9"/>
  <c r="Q9" i="9"/>
  <c r="S8" i="9"/>
  <c r="Q8" i="9"/>
  <c r="S7" i="9"/>
  <c r="Q7" i="9"/>
  <c r="S6" i="9"/>
  <c r="Q6" i="9"/>
  <c r="S5" i="9"/>
  <c r="Q5" i="9"/>
  <c r="S4" i="9"/>
  <c r="Q4" i="9"/>
  <c r="S3" i="9"/>
  <c r="Q3" i="9"/>
  <c r="B35" i="11" l="1"/>
  <c r="Q15" i="10"/>
  <c r="R30" i="10"/>
  <c r="B34" i="10"/>
  <c r="B33" i="10"/>
  <c r="R29" i="10"/>
  <c r="Q14" i="10"/>
  <c r="Q30" i="9"/>
  <c r="N29" i="9"/>
  <c r="M30" i="9"/>
  <c r="J29" i="9"/>
  <c r="I30" i="9"/>
  <c r="B41" i="9"/>
  <c r="F29" i="9"/>
  <c r="E30" i="9"/>
  <c r="R28" i="9"/>
  <c r="B38" i="9"/>
  <c r="B37" i="9"/>
  <c r="B40" i="9"/>
  <c r="T28" i="9"/>
  <c r="B29" i="9"/>
  <c r="N14" i="9"/>
  <c r="J15" i="9"/>
  <c r="F14" i="9"/>
  <c r="B42" i="9"/>
  <c r="Q13" i="9"/>
  <c r="S13" i="9"/>
  <c r="B39" i="9"/>
  <c r="B14" i="9"/>
  <c r="B15" i="9"/>
  <c r="C14" i="9"/>
  <c r="G14" i="9"/>
  <c r="K14" i="9"/>
  <c r="O14" i="9"/>
  <c r="C29" i="9"/>
  <c r="G29" i="9"/>
  <c r="K29" i="9"/>
  <c r="O29" i="9"/>
  <c r="B30" i="9"/>
  <c r="D14" i="9"/>
  <c r="H14" i="9"/>
  <c r="L14" i="9"/>
  <c r="P14" i="9"/>
  <c r="D29" i="9"/>
  <c r="H29" i="9"/>
  <c r="L29" i="9"/>
  <c r="P29" i="9"/>
  <c r="E14" i="9"/>
  <c r="I14" i="9"/>
  <c r="M14" i="9"/>
  <c r="Q28" i="8"/>
  <c r="Q29" i="8" s="1"/>
  <c r="P28" i="8"/>
  <c r="P30" i="8" s="1"/>
  <c r="O28" i="8"/>
  <c r="O30" i="8" s="1"/>
  <c r="N28" i="8"/>
  <c r="N30" i="8" s="1"/>
  <c r="M28" i="8"/>
  <c r="M29" i="8" s="1"/>
  <c r="L28" i="8"/>
  <c r="L30" i="8" s="1"/>
  <c r="K28" i="8"/>
  <c r="K30" i="8" s="1"/>
  <c r="J28" i="8"/>
  <c r="J30" i="8" s="1"/>
  <c r="I28" i="8"/>
  <c r="I29" i="8" s="1"/>
  <c r="H28" i="8"/>
  <c r="H30" i="8" s="1"/>
  <c r="G28" i="8"/>
  <c r="G30" i="8" s="1"/>
  <c r="F28" i="8"/>
  <c r="F30" i="8" s="1"/>
  <c r="E28" i="8"/>
  <c r="E29" i="8" s="1"/>
  <c r="D28" i="8"/>
  <c r="D30" i="8" s="1"/>
  <c r="C28" i="8"/>
  <c r="C30" i="8" s="1"/>
  <c r="B28" i="8"/>
  <c r="T27" i="8"/>
  <c r="T26" i="8"/>
  <c r="R26" i="8"/>
  <c r="T25" i="8"/>
  <c r="T24" i="8"/>
  <c r="R24" i="8"/>
  <c r="T23" i="8"/>
  <c r="R23" i="8"/>
  <c r="T22" i="8"/>
  <c r="R22" i="8"/>
  <c r="T21" i="8"/>
  <c r="R21" i="8"/>
  <c r="T20" i="8"/>
  <c r="R20" i="8"/>
  <c r="T19" i="8"/>
  <c r="R19" i="8"/>
  <c r="T18" i="8"/>
  <c r="R18" i="8"/>
  <c r="P13" i="8"/>
  <c r="P15" i="8" s="1"/>
  <c r="O13" i="8"/>
  <c r="O14" i="8" s="1"/>
  <c r="N13" i="8"/>
  <c r="N15" i="8" s="1"/>
  <c r="M13" i="8"/>
  <c r="M15" i="8" s="1"/>
  <c r="L13" i="8"/>
  <c r="L15" i="8" s="1"/>
  <c r="K13" i="8"/>
  <c r="K15" i="8" s="1"/>
  <c r="J13" i="8"/>
  <c r="J14" i="8" s="1"/>
  <c r="I13" i="8"/>
  <c r="I15" i="8" s="1"/>
  <c r="H13" i="8"/>
  <c r="H15" i="8" s="1"/>
  <c r="G13" i="8"/>
  <c r="G14" i="8" s="1"/>
  <c r="F13" i="8"/>
  <c r="F15" i="8" s="1"/>
  <c r="E13" i="8"/>
  <c r="E15" i="8" s="1"/>
  <c r="D13" i="8"/>
  <c r="D15" i="8" s="1"/>
  <c r="C13" i="8"/>
  <c r="C15" i="8" s="1"/>
  <c r="B13" i="8"/>
  <c r="S12" i="8"/>
  <c r="S11" i="8"/>
  <c r="Q11" i="8"/>
  <c r="S10" i="8"/>
  <c r="S9" i="8"/>
  <c r="Q9" i="8"/>
  <c r="S8" i="8"/>
  <c r="Q8" i="8"/>
  <c r="S7" i="8"/>
  <c r="Q7" i="8"/>
  <c r="S6" i="8"/>
  <c r="Q6" i="8"/>
  <c r="S5" i="8"/>
  <c r="Q5" i="8"/>
  <c r="S4" i="8"/>
  <c r="Q4" i="8"/>
  <c r="S3" i="8"/>
  <c r="Q3" i="8"/>
  <c r="B36" i="10" l="1"/>
  <c r="B35" i="10"/>
  <c r="Q15" i="9"/>
  <c r="R30" i="9"/>
  <c r="B34" i="9"/>
  <c r="B33" i="9"/>
  <c r="R29" i="9"/>
  <c r="Q14" i="9"/>
  <c r="Q30" i="8"/>
  <c r="O29" i="8"/>
  <c r="N29" i="8"/>
  <c r="M30" i="8"/>
  <c r="K29" i="8"/>
  <c r="J29" i="8"/>
  <c r="I30" i="8"/>
  <c r="B41" i="8"/>
  <c r="G29" i="8"/>
  <c r="B40" i="8"/>
  <c r="B38" i="8"/>
  <c r="F29" i="8"/>
  <c r="E30" i="8"/>
  <c r="T28" i="8"/>
  <c r="R28" i="8"/>
  <c r="C29" i="8"/>
  <c r="B37" i="8"/>
  <c r="B29" i="8"/>
  <c r="B30" i="8"/>
  <c r="N14" i="8"/>
  <c r="J15" i="8"/>
  <c r="F14" i="8"/>
  <c r="B42" i="8"/>
  <c r="Q13" i="8"/>
  <c r="B39" i="8"/>
  <c r="S13" i="8"/>
  <c r="B14" i="8"/>
  <c r="B15" i="8"/>
  <c r="C14" i="8"/>
  <c r="K14" i="8"/>
  <c r="G15" i="8"/>
  <c r="O15" i="8"/>
  <c r="D14" i="8"/>
  <c r="H14" i="8"/>
  <c r="L14" i="8"/>
  <c r="P14" i="8"/>
  <c r="D29" i="8"/>
  <c r="H29" i="8"/>
  <c r="L29" i="8"/>
  <c r="P29" i="8"/>
  <c r="E14" i="8"/>
  <c r="I14" i="8"/>
  <c r="M14" i="8"/>
  <c r="R23" i="6"/>
  <c r="R21" i="6"/>
  <c r="R19" i="6"/>
  <c r="Q8" i="6"/>
  <c r="Q6" i="6"/>
  <c r="Q4" i="6"/>
  <c r="B36" i="9" l="1"/>
  <c r="B35" i="9"/>
  <c r="B33" i="8"/>
  <c r="R30" i="8"/>
  <c r="B34" i="8"/>
  <c r="R29" i="8"/>
  <c r="Q15" i="8"/>
  <c r="Q14" i="8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T27" i="6"/>
  <c r="T26" i="6"/>
  <c r="R26" i="6"/>
  <c r="T25" i="6"/>
  <c r="T24" i="6"/>
  <c r="R24" i="6"/>
  <c r="T23" i="6"/>
  <c r="T22" i="6"/>
  <c r="R22" i="6"/>
  <c r="T21" i="6"/>
  <c r="T20" i="6"/>
  <c r="R20" i="6"/>
  <c r="T19" i="6"/>
  <c r="T18" i="6"/>
  <c r="R18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S12" i="6"/>
  <c r="S11" i="6"/>
  <c r="Q11" i="6"/>
  <c r="S10" i="6"/>
  <c r="S9" i="6"/>
  <c r="Q9" i="6"/>
  <c r="S8" i="6"/>
  <c r="S7" i="6"/>
  <c r="Q7" i="6"/>
  <c r="S6" i="6"/>
  <c r="S5" i="6"/>
  <c r="Q5" i="6"/>
  <c r="S4" i="6"/>
  <c r="B42" i="6"/>
  <c r="S3" i="6"/>
  <c r="Q3" i="6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T27" i="5"/>
  <c r="T26" i="5"/>
  <c r="R26" i="5"/>
  <c r="T25" i="5"/>
  <c r="T24" i="5"/>
  <c r="R24" i="5"/>
  <c r="T23" i="5"/>
  <c r="T22" i="5"/>
  <c r="R22" i="5"/>
  <c r="T21" i="5"/>
  <c r="T20" i="5"/>
  <c r="R20" i="5"/>
  <c r="T19" i="5"/>
  <c r="T18" i="5"/>
  <c r="R18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S12" i="5"/>
  <c r="S11" i="5"/>
  <c r="Q11" i="5"/>
  <c r="S10" i="5"/>
  <c r="S9" i="5"/>
  <c r="Q9" i="5"/>
  <c r="S8" i="5"/>
  <c r="S7" i="5"/>
  <c r="Q7" i="5"/>
  <c r="S6" i="5"/>
  <c r="S5" i="5"/>
  <c r="Q5" i="5"/>
  <c r="S4" i="5"/>
  <c r="S3" i="5"/>
  <c r="Q3" i="5"/>
  <c r="Q28" i="4"/>
  <c r="Q29" i="4" s="1"/>
  <c r="P28" i="4"/>
  <c r="P30" i="4" s="1"/>
  <c r="O28" i="4"/>
  <c r="O30" i="4" s="1"/>
  <c r="N28" i="4"/>
  <c r="N30" i="4" s="1"/>
  <c r="M28" i="4"/>
  <c r="M29" i="4" s="1"/>
  <c r="L28" i="4"/>
  <c r="L30" i="4" s="1"/>
  <c r="K28" i="4"/>
  <c r="K30" i="4" s="1"/>
  <c r="J28" i="4"/>
  <c r="J30" i="4" s="1"/>
  <c r="I28" i="4"/>
  <c r="I29" i="4" s="1"/>
  <c r="H28" i="4"/>
  <c r="H30" i="4" s="1"/>
  <c r="G28" i="4"/>
  <c r="G30" i="4" s="1"/>
  <c r="F28" i="4"/>
  <c r="F30" i="4" s="1"/>
  <c r="E28" i="4"/>
  <c r="E29" i="4" s="1"/>
  <c r="D28" i="4"/>
  <c r="D30" i="4" s="1"/>
  <c r="C28" i="4"/>
  <c r="C30" i="4" s="1"/>
  <c r="B28" i="4"/>
  <c r="T27" i="4"/>
  <c r="R27" i="4"/>
  <c r="T26" i="4"/>
  <c r="R26" i="4"/>
  <c r="T25" i="4"/>
  <c r="R25" i="4"/>
  <c r="T24" i="4"/>
  <c r="R24" i="4"/>
  <c r="T23" i="4"/>
  <c r="R23" i="4"/>
  <c r="T22" i="4"/>
  <c r="R22" i="4"/>
  <c r="T21" i="4"/>
  <c r="R21" i="4"/>
  <c r="T20" i="4"/>
  <c r="R20" i="4"/>
  <c r="T19" i="4"/>
  <c r="R19" i="4"/>
  <c r="T18" i="4"/>
  <c r="R18" i="4"/>
  <c r="P13" i="4"/>
  <c r="P15" i="4" s="1"/>
  <c r="O13" i="4"/>
  <c r="O15" i="4" s="1"/>
  <c r="N13" i="4"/>
  <c r="N15" i="4" s="1"/>
  <c r="M13" i="4"/>
  <c r="M15" i="4" s="1"/>
  <c r="L13" i="4"/>
  <c r="L15" i="4" s="1"/>
  <c r="K13" i="4"/>
  <c r="K15" i="4" s="1"/>
  <c r="J13" i="4"/>
  <c r="J15" i="4" s="1"/>
  <c r="I13" i="4"/>
  <c r="I15" i="4" s="1"/>
  <c r="H13" i="4"/>
  <c r="H15" i="4" s="1"/>
  <c r="G13" i="4"/>
  <c r="G15" i="4" s="1"/>
  <c r="F13" i="4"/>
  <c r="F15" i="4" s="1"/>
  <c r="E13" i="4"/>
  <c r="E15" i="4" s="1"/>
  <c r="D13" i="4"/>
  <c r="D15" i="4" s="1"/>
  <c r="C13" i="4"/>
  <c r="C15" i="4" s="1"/>
  <c r="B13" i="4"/>
  <c r="B15" i="4" s="1"/>
  <c r="S12" i="4"/>
  <c r="Q12" i="4"/>
  <c r="S11" i="4"/>
  <c r="Q11" i="4"/>
  <c r="B41" i="4" s="1"/>
  <c r="S10" i="4"/>
  <c r="Q10" i="4"/>
  <c r="S9" i="4"/>
  <c r="Q9" i="4"/>
  <c r="S8" i="4"/>
  <c r="Q8" i="4"/>
  <c r="S7" i="4"/>
  <c r="Q7" i="4"/>
  <c r="S6" i="4"/>
  <c r="Q6" i="4"/>
  <c r="S5" i="4"/>
  <c r="Q5" i="4"/>
  <c r="S4" i="4"/>
  <c r="Q4" i="4"/>
  <c r="S3" i="4"/>
  <c r="Q3" i="4"/>
  <c r="P28" i="3"/>
  <c r="P30" i="3" s="1"/>
  <c r="O28" i="3"/>
  <c r="O30" i="3" s="1"/>
  <c r="N28" i="3"/>
  <c r="N30" i="3" s="1"/>
  <c r="M28" i="3"/>
  <c r="M29" i="3" s="1"/>
  <c r="L28" i="3"/>
  <c r="L30" i="3" s="1"/>
  <c r="K28" i="3"/>
  <c r="K30" i="3" s="1"/>
  <c r="J28" i="3"/>
  <c r="J30" i="3" s="1"/>
  <c r="I28" i="3"/>
  <c r="I30" i="3" s="1"/>
  <c r="H28" i="3"/>
  <c r="H30" i="3" s="1"/>
  <c r="G28" i="3"/>
  <c r="G30" i="3" s="1"/>
  <c r="F28" i="3"/>
  <c r="F30" i="3" s="1"/>
  <c r="E28" i="3"/>
  <c r="E30" i="3" s="1"/>
  <c r="D28" i="3"/>
  <c r="D30" i="3" s="1"/>
  <c r="C28" i="3"/>
  <c r="C30" i="3" s="1"/>
  <c r="B28" i="3"/>
  <c r="B29" i="3" s="1"/>
  <c r="T27" i="3"/>
  <c r="R27" i="3"/>
  <c r="T26" i="3"/>
  <c r="R26" i="3"/>
  <c r="T25" i="3"/>
  <c r="R25" i="3"/>
  <c r="T24" i="3"/>
  <c r="R24" i="3"/>
  <c r="T23" i="3"/>
  <c r="R23" i="3"/>
  <c r="T22" i="3"/>
  <c r="R22" i="3"/>
  <c r="T21" i="3"/>
  <c r="R21" i="3"/>
  <c r="T20" i="3"/>
  <c r="R20" i="3"/>
  <c r="T19" i="3"/>
  <c r="R19" i="3"/>
  <c r="T18" i="3"/>
  <c r="R18" i="3"/>
  <c r="P13" i="3"/>
  <c r="P14" i="3" s="1"/>
  <c r="O13" i="3"/>
  <c r="O14" i="3" s="1"/>
  <c r="N13" i="3"/>
  <c r="N15" i="3" s="1"/>
  <c r="M13" i="3"/>
  <c r="M15" i="3" s="1"/>
  <c r="L13" i="3"/>
  <c r="L15" i="3" s="1"/>
  <c r="K13" i="3"/>
  <c r="K15" i="3" s="1"/>
  <c r="J13" i="3"/>
  <c r="J15" i="3" s="1"/>
  <c r="I13" i="3"/>
  <c r="I15" i="3" s="1"/>
  <c r="H13" i="3"/>
  <c r="H15" i="3" s="1"/>
  <c r="G13" i="3"/>
  <c r="G14" i="3" s="1"/>
  <c r="F13" i="3"/>
  <c r="F15" i="3" s="1"/>
  <c r="E13" i="3"/>
  <c r="E15" i="3" s="1"/>
  <c r="D13" i="3"/>
  <c r="D15" i="3" s="1"/>
  <c r="C13" i="3"/>
  <c r="C15" i="3" s="1"/>
  <c r="B13" i="3"/>
  <c r="B15" i="3" s="1"/>
  <c r="S12" i="3"/>
  <c r="Q12" i="3"/>
  <c r="S11" i="3"/>
  <c r="Q11" i="3"/>
  <c r="B41" i="3" s="1"/>
  <c r="S10" i="3"/>
  <c r="Q10" i="3"/>
  <c r="S9" i="3"/>
  <c r="Q9" i="3"/>
  <c r="S8" i="3"/>
  <c r="Q8" i="3"/>
  <c r="S7" i="3"/>
  <c r="Q7" i="3"/>
  <c r="S6" i="3"/>
  <c r="Q6" i="3"/>
  <c r="S5" i="3"/>
  <c r="Q5" i="3"/>
  <c r="S4" i="3"/>
  <c r="Q4" i="3"/>
  <c r="S3" i="3"/>
  <c r="Q3" i="3"/>
  <c r="L28" i="2"/>
  <c r="L30" i="2" s="1"/>
  <c r="Q28" i="2"/>
  <c r="Q29" i="2" s="1"/>
  <c r="P28" i="2"/>
  <c r="P30" i="2" s="1"/>
  <c r="O28" i="2"/>
  <c r="O30" i="2" s="1"/>
  <c r="N28" i="2"/>
  <c r="N30" i="2" s="1"/>
  <c r="M28" i="2"/>
  <c r="M29" i="2" s="1"/>
  <c r="K28" i="2"/>
  <c r="K30" i="2" s="1"/>
  <c r="J28" i="2"/>
  <c r="J30" i="2" s="1"/>
  <c r="I28" i="2"/>
  <c r="I29" i="2" s="1"/>
  <c r="H28" i="2"/>
  <c r="H30" i="2" s="1"/>
  <c r="G28" i="2"/>
  <c r="G30" i="2" s="1"/>
  <c r="F28" i="2"/>
  <c r="F30" i="2" s="1"/>
  <c r="E28" i="2"/>
  <c r="E29" i="2" s="1"/>
  <c r="D28" i="2"/>
  <c r="D30" i="2" s="1"/>
  <c r="C28" i="2"/>
  <c r="C30" i="2" s="1"/>
  <c r="B28" i="2"/>
  <c r="T27" i="2"/>
  <c r="R27" i="2"/>
  <c r="T26" i="2"/>
  <c r="R26" i="2"/>
  <c r="T25" i="2"/>
  <c r="R25" i="2"/>
  <c r="T24" i="2"/>
  <c r="R24" i="2"/>
  <c r="T23" i="2"/>
  <c r="R23" i="2"/>
  <c r="T22" i="2"/>
  <c r="R22" i="2"/>
  <c r="T21" i="2"/>
  <c r="R21" i="2"/>
  <c r="T20" i="2"/>
  <c r="R20" i="2"/>
  <c r="T19" i="2"/>
  <c r="R19" i="2"/>
  <c r="T18" i="2"/>
  <c r="R18" i="2"/>
  <c r="P13" i="2"/>
  <c r="P15" i="2" s="1"/>
  <c r="O13" i="2"/>
  <c r="O15" i="2" s="1"/>
  <c r="N13" i="2"/>
  <c r="N15" i="2" s="1"/>
  <c r="M13" i="2"/>
  <c r="M15" i="2" s="1"/>
  <c r="L13" i="2"/>
  <c r="L15" i="2" s="1"/>
  <c r="K13" i="2"/>
  <c r="K15" i="2" s="1"/>
  <c r="J13" i="2"/>
  <c r="J15" i="2" s="1"/>
  <c r="I13" i="2"/>
  <c r="I15" i="2" s="1"/>
  <c r="H13" i="2"/>
  <c r="H15" i="2" s="1"/>
  <c r="G13" i="2"/>
  <c r="G15" i="2" s="1"/>
  <c r="F13" i="2"/>
  <c r="F15" i="2" s="1"/>
  <c r="E13" i="2"/>
  <c r="E15" i="2" s="1"/>
  <c r="D13" i="2"/>
  <c r="D15" i="2" s="1"/>
  <c r="C13" i="2"/>
  <c r="C15" i="2" s="1"/>
  <c r="B13" i="2"/>
  <c r="B15" i="2" s="1"/>
  <c r="S12" i="2"/>
  <c r="Q12" i="2"/>
  <c r="S11" i="2"/>
  <c r="Q11" i="2"/>
  <c r="S10" i="2"/>
  <c r="Q10" i="2"/>
  <c r="S9" i="2"/>
  <c r="Q9" i="2"/>
  <c r="S8" i="2"/>
  <c r="Q8" i="2"/>
  <c r="S7" i="2"/>
  <c r="Q7" i="2"/>
  <c r="S6" i="2"/>
  <c r="Q6" i="2"/>
  <c r="S5" i="2"/>
  <c r="Q5" i="2"/>
  <c r="S4" i="2"/>
  <c r="Q4" i="2"/>
  <c r="S3" i="2"/>
  <c r="Q3" i="2"/>
  <c r="B36" i="8" l="1"/>
  <c r="B35" i="8"/>
  <c r="B40" i="6"/>
  <c r="B38" i="6"/>
  <c r="T28" i="6"/>
  <c r="B33" i="6" s="1"/>
  <c r="S13" i="6"/>
  <c r="S13" i="5"/>
  <c r="D14" i="5"/>
  <c r="D15" i="5"/>
  <c r="H14" i="5"/>
  <c r="H15" i="5"/>
  <c r="L14" i="5"/>
  <c r="L15" i="5"/>
  <c r="P14" i="5"/>
  <c r="P15" i="5"/>
  <c r="R28" i="5"/>
  <c r="B30" i="5"/>
  <c r="B29" i="5"/>
  <c r="F29" i="5"/>
  <c r="F30" i="5"/>
  <c r="J29" i="5"/>
  <c r="J30" i="5"/>
  <c r="N29" i="5"/>
  <c r="N30" i="5"/>
  <c r="C15" i="6"/>
  <c r="C14" i="6"/>
  <c r="G15" i="6"/>
  <c r="G14" i="6"/>
  <c r="K15" i="6"/>
  <c r="K14" i="6"/>
  <c r="O15" i="6"/>
  <c r="O14" i="6"/>
  <c r="B39" i="6"/>
  <c r="E30" i="6"/>
  <c r="E29" i="6"/>
  <c r="I30" i="6"/>
  <c r="I29" i="6"/>
  <c r="M30" i="6"/>
  <c r="M29" i="6"/>
  <c r="Q30" i="6"/>
  <c r="Q29" i="6"/>
  <c r="E14" i="5"/>
  <c r="E15" i="5"/>
  <c r="I14" i="5"/>
  <c r="I15" i="5"/>
  <c r="M15" i="5"/>
  <c r="M14" i="5"/>
  <c r="C29" i="5"/>
  <c r="C30" i="5"/>
  <c r="G29" i="5"/>
  <c r="G30" i="5"/>
  <c r="K29" i="5"/>
  <c r="K30" i="5"/>
  <c r="O29" i="5"/>
  <c r="O30" i="5"/>
  <c r="D15" i="6"/>
  <c r="D14" i="6"/>
  <c r="H15" i="6"/>
  <c r="H14" i="6"/>
  <c r="L15" i="6"/>
  <c r="L14" i="6"/>
  <c r="P15" i="6"/>
  <c r="P14" i="6"/>
  <c r="R28" i="6"/>
  <c r="B30" i="6"/>
  <c r="B29" i="6"/>
  <c r="F30" i="6"/>
  <c r="F29" i="6"/>
  <c r="J30" i="6"/>
  <c r="J29" i="6"/>
  <c r="N30" i="6"/>
  <c r="N29" i="6"/>
  <c r="K14" i="3"/>
  <c r="B14" i="5"/>
  <c r="B15" i="5"/>
  <c r="F14" i="5"/>
  <c r="F15" i="5"/>
  <c r="J14" i="5"/>
  <c r="J15" i="5"/>
  <c r="N15" i="5"/>
  <c r="N14" i="5"/>
  <c r="D29" i="5"/>
  <c r="D30" i="5"/>
  <c r="H30" i="5"/>
  <c r="H29" i="5"/>
  <c r="L29" i="5"/>
  <c r="L30" i="5"/>
  <c r="P29" i="5"/>
  <c r="P30" i="5"/>
  <c r="E14" i="6"/>
  <c r="E15" i="6"/>
  <c r="I14" i="6"/>
  <c r="I15" i="6"/>
  <c r="M14" i="6"/>
  <c r="M15" i="6"/>
  <c r="B37" i="6"/>
  <c r="B41" i="6"/>
  <c r="C30" i="6"/>
  <c r="C29" i="6"/>
  <c r="G30" i="6"/>
  <c r="G29" i="6"/>
  <c r="K30" i="6"/>
  <c r="K29" i="6"/>
  <c r="O30" i="6"/>
  <c r="O29" i="6"/>
  <c r="C15" i="5"/>
  <c r="C14" i="5"/>
  <c r="G15" i="5"/>
  <c r="G14" i="5"/>
  <c r="K15" i="5"/>
  <c r="K14" i="5"/>
  <c r="O15" i="5"/>
  <c r="O14" i="5"/>
  <c r="E30" i="5"/>
  <c r="E29" i="5"/>
  <c r="I30" i="5"/>
  <c r="I29" i="5"/>
  <c r="M30" i="5"/>
  <c r="M29" i="5"/>
  <c r="B15" i="6"/>
  <c r="B14" i="6"/>
  <c r="F14" i="6"/>
  <c r="F15" i="6"/>
  <c r="J14" i="6"/>
  <c r="J15" i="6"/>
  <c r="N14" i="6"/>
  <c r="N15" i="6"/>
  <c r="D30" i="6"/>
  <c r="D29" i="6"/>
  <c r="H30" i="6"/>
  <c r="H29" i="6"/>
  <c r="L30" i="6"/>
  <c r="L29" i="6"/>
  <c r="P30" i="6"/>
  <c r="P29" i="6"/>
  <c r="B42" i="4"/>
  <c r="B37" i="4"/>
  <c r="B38" i="4"/>
  <c r="T28" i="4"/>
  <c r="R28" i="4"/>
  <c r="B40" i="4"/>
  <c r="B39" i="4"/>
  <c r="Q15" i="4"/>
  <c r="S13" i="4"/>
  <c r="O15" i="3"/>
  <c r="N29" i="3"/>
  <c r="M30" i="3"/>
  <c r="J29" i="3"/>
  <c r="I29" i="3"/>
  <c r="B42" i="3"/>
  <c r="F29" i="3"/>
  <c r="E29" i="3"/>
  <c r="R28" i="3"/>
  <c r="B40" i="3"/>
  <c r="B38" i="3"/>
  <c r="B37" i="3"/>
  <c r="P15" i="3"/>
  <c r="L14" i="3"/>
  <c r="H14" i="3"/>
  <c r="G15" i="3"/>
  <c r="Q15" i="3" s="1"/>
  <c r="D14" i="3"/>
  <c r="C14" i="3"/>
  <c r="S13" i="3"/>
  <c r="B39" i="3"/>
  <c r="B42" i="5"/>
  <c r="B37" i="5"/>
  <c r="B38" i="5"/>
  <c r="B39" i="5"/>
  <c r="B40" i="5"/>
  <c r="B41" i="5"/>
  <c r="T28" i="5"/>
  <c r="T28" i="3"/>
  <c r="Q13" i="6"/>
  <c r="Q13" i="5"/>
  <c r="Q13" i="4"/>
  <c r="D14" i="4"/>
  <c r="H14" i="4"/>
  <c r="L14" i="4"/>
  <c r="P14" i="4"/>
  <c r="B29" i="4"/>
  <c r="F29" i="4"/>
  <c r="J29" i="4"/>
  <c r="N29" i="4"/>
  <c r="E30" i="4"/>
  <c r="I30" i="4"/>
  <c r="M30" i="4"/>
  <c r="Q30" i="4"/>
  <c r="E14" i="4"/>
  <c r="I14" i="4"/>
  <c r="M14" i="4"/>
  <c r="C29" i="4"/>
  <c r="G29" i="4"/>
  <c r="K29" i="4"/>
  <c r="O29" i="4"/>
  <c r="B30" i="4"/>
  <c r="B14" i="4"/>
  <c r="F14" i="4"/>
  <c r="J14" i="4"/>
  <c r="N14" i="4"/>
  <c r="D29" i="4"/>
  <c r="H29" i="4"/>
  <c r="L29" i="4"/>
  <c r="P29" i="4"/>
  <c r="C14" i="4"/>
  <c r="G14" i="4"/>
  <c r="K14" i="4"/>
  <c r="O14" i="4"/>
  <c r="Q13" i="3"/>
  <c r="E14" i="3"/>
  <c r="I14" i="3"/>
  <c r="M14" i="3"/>
  <c r="C29" i="3"/>
  <c r="G29" i="3"/>
  <c r="K29" i="3"/>
  <c r="O29" i="3"/>
  <c r="B30" i="3"/>
  <c r="R30" i="3" s="1"/>
  <c r="B14" i="3"/>
  <c r="F14" i="3"/>
  <c r="J14" i="3"/>
  <c r="N14" i="3"/>
  <c r="D29" i="3"/>
  <c r="H29" i="3"/>
  <c r="L29" i="3"/>
  <c r="P29" i="3"/>
  <c r="Q30" i="2"/>
  <c r="N29" i="2"/>
  <c r="M30" i="2"/>
  <c r="J29" i="2"/>
  <c r="I30" i="2"/>
  <c r="F29" i="2"/>
  <c r="E30" i="2"/>
  <c r="B42" i="2"/>
  <c r="R28" i="2"/>
  <c r="B40" i="2"/>
  <c r="B41" i="2"/>
  <c r="B39" i="2"/>
  <c r="B38" i="2"/>
  <c r="T28" i="2"/>
  <c r="B29" i="2"/>
  <c r="B37" i="2"/>
  <c r="P14" i="2"/>
  <c r="L14" i="2"/>
  <c r="H14" i="2"/>
  <c r="D14" i="2"/>
  <c r="Q15" i="2"/>
  <c r="S13" i="2"/>
  <c r="Q13" i="2"/>
  <c r="E14" i="2"/>
  <c r="I14" i="2"/>
  <c r="M14" i="2"/>
  <c r="C29" i="2"/>
  <c r="G29" i="2"/>
  <c r="K29" i="2"/>
  <c r="O29" i="2"/>
  <c r="B30" i="2"/>
  <c r="B14" i="2"/>
  <c r="F14" i="2"/>
  <c r="J14" i="2"/>
  <c r="N14" i="2"/>
  <c r="D29" i="2"/>
  <c r="H29" i="2"/>
  <c r="L29" i="2"/>
  <c r="P29" i="2"/>
  <c r="C14" i="2"/>
  <c r="G14" i="2"/>
  <c r="K14" i="2"/>
  <c r="O14" i="2"/>
  <c r="R27" i="1"/>
  <c r="R25" i="1"/>
  <c r="R23" i="1"/>
  <c r="R21" i="1"/>
  <c r="R19" i="1"/>
  <c r="Q12" i="1"/>
  <c r="Q10" i="1"/>
  <c r="Q8" i="1"/>
  <c r="Q6" i="1"/>
  <c r="Q4" i="1"/>
  <c r="R30" i="6" l="1"/>
  <c r="B34" i="6"/>
  <c r="Q14" i="6"/>
  <c r="Q15" i="6"/>
  <c r="R30" i="5"/>
  <c r="B34" i="5"/>
  <c r="B33" i="5"/>
  <c r="Q15" i="5"/>
  <c r="B36" i="3"/>
  <c r="B36" i="4"/>
  <c r="R30" i="4"/>
  <c r="B33" i="4"/>
  <c r="B34" i="4"/>
  <c r="B34" i="3"/>
  <c r="R29" i="3"/>
  <c r="B33" i="3"/>
  <c r="R29" i="6"/>
  <c r="Q14" i="5"/>
  <c r="R29" i="5"/>
  <c r="Q14" i="4"/>
  <c r="R29" i="4"/>
  <c r="Q14" i="3"/>
  <c r="R30" i="2"/>
  <c r="B36" i="2" s="1"/>
  <c r="B33" i="2"/>
  <c r="R29" i="2"/>
  <c r="B34" i="2"/>
  <c r="Q14" i="2"/>
  <c r="B42" i="1"/>
  <c r="R26" i="1"/>
  <c r="R24" i="1"/>
  <c r="R22" i="1"/>
  <c r="R20" i="1"/>
  <c r="R18" i="1"/>
  <c r="Q11" i="1"/>
  <c r="Q9" i="1"/>
  <c r="B40" i="1" s="1"/>
  <c r="Q7" i="1"/>
  <c r="Q5" i="1"/>
  <c r="Q3" i="1"/>
  <c r="T27" i="1"/>
  <c r="T26" i="1"/>
  <c r="T25" i="1"/>
  <c r="T24" i="1"/>
  <c r="T23" i="1"/>
  <c r="T22" i="1"/>
  <c r="T21" i="1"/>
  <c r="T20" i="1"/>
  <c r="T19" i="1"/>
  <c r="T18" i="1"/>
  <c r="S12" i="1"/>
  <c r="S11" i="1"/>
  <c r="S10" i="1"/>
  <c r="S9" i="1"/>
  <c r="S8" i="1"/>
  <c r="S7" i="1"/>
  <c r="S6" i="1"/>
  <c r="S5" i="1"/>
  <c r="S4" i="1"/>
  <c r="S3" i="1"/>
  <c r="Q28" i="1"/>
  <c r="Q30" i="1" s="1"/>
  <c r="P28" i="1"/>
  <c r="P29" i="1" s="1"/>
  <c r="O28" i="1"/>
  <c r="O30" i="1" s="1"/>
  <c r="N28" i="1"/>
  <c r="N29" i="1" s="1"/>
  <c r="M28" i="1"/>
  <c r="M29" i="1" s="1"/>
  <c r="L28" i="1"/>
  <c r="L29" i="1" s="1"/>
  <c r="K28" i="1"/>
  <c r="K30" i="1" s="1"/>
  <c r="J28" i="1"/>
  <c r="J29" i="1" s="1"/>
  <c r="I28" i="1"/>
  <c r="I29" i="1" s="1"/>
  <c r="H28" i="1"/>
  <c r="H29" i="1" s="1"/>
  <c r="G28" i="1"/>
  <c r="G30" i="1" s="1"/>
  <c r="F28" i="1"/>
  <c r="F29" i="1" s="1"/>
  <c r="E28" i="1"/>
  <c r="E29" i="1" s="1"/>
  <c r="D28" i="1"/>
  <c r="D29" i="1" s="1"/>
  <c r="C28" i="1"/>
  <c r="C30" i="1" s="1"/>
  <c r="B28" i="1"/>
  <c r="B29" i="1" s="1"/>
  <c r="C13" i="1"/>
  <c r="C14" i="1" s="1"/>
  <c r="D13" i="1"/>
  <c r="D14" i="1" s="1"/>
  <c r="E13" i="1"/>
  <c r="E15" i="1" s="1"/>
  <c r="F13" i="1"/>
  <c r="F15" i="1" s="1"/>
  <c r="G13" i="1"/>
  <c r="G14" i="1" s="1"/>
  <c r="H13" i="1"/>
  <c r="H14" i="1" s="1"/>
  <c r="I13" i="1"/>
  <c r="I15" i="1" s="1"/>
  <c r="J13" i="1"/>
  <c r="J15" i="1" s="1"/>
  <c r="K13" i="1"/>
  <c r="K14" i="1" s="1"/>
  <c r="L13" i="1"/>
  <c r="L14" i="1" s="1"/>
  <c r="M13" i="1"/>
  <c r="M15" i="1" s="1"/>
  <c r="N13" i="1"/>
  <c r="N15" i="1" s="1"/>
  <c r="O13" i="1"/>
  <c r="O14" i="1" s="1"/>
  <c r="P13" i="1"/>
  <c r="P14" i="1" s="1"/>
  <c r="B13" i="1"/>
  <c r="B14" i="1" s="1"/>
  <c r="B36" i="6" l="1"/>
  <c r="B35" i="6"/>
  <c r="B36" i="5"/>
  <c r="B38" i="1"/>
  <c r="B35" i="3"/>
  <c r="B35" i="5"/>
  <c r="B35" i="4"/>
  <c r="B35" i="2"/>
  <c r="B39" i="1"/>
  <c r="B37" i="1"/>
  <c r="B41" i="1"/>
  <c r="T28" i="1"/>
  <c r="O29" i="1"/>
  <c r="G29" i="1"/>
  <c r="C29" i="1"/>
  <c r="R28" i="1"/>
  <c r="S13" i="1"/>
  <c r="Q13" i="1"/>
  <c r="N14" i="1"/>
  <c r="M14" i="1"/>
  <c r="J14" i="1"/>
  <c r="I14" i="1"/>
  <c r="F14" i="1"/>
  <c r="E14" i="1"/>
  <c r="P15" i="1"/>
  <c r="L15" i="1"/>
  <c r="H15" i="1"/>
  <c r="D15" i="1"/>
  <c r="P30" i="1"/>
  <c r="D30" i="1"/>
  <c r="O15" i="1"/>
  <c r="K15" i="1"/>
  <c r="G15" i="1"/>
  <c r="C15" i="1"/>
  <c r="H30" i="1"/>
  <c r="K29" i="1"/>
  <c r="L30" i="1"/>
  <c r="Q29" i="1"/>
  <c r="E30" i="1"/>
  <c r="I30" i="1"/>
  <c r="M30" i="1"/>
  <c r="B30" i="1"/>
  <c r="F30" i="1"/>
  <c r="J30" i="1"/>
  <c r="N30" i="1"/>
  <c r="B15" i="1"/>
  <c r="Q14" i="1" l="1"/>
  <c r="B33" i="1"/>
  <c r="B34" i="1"/>
  <c r="R29" i="1"/>
  <c r="B35" i="1" s="1"/>
  <c r="R30" i="1"/>
  <c r="Q15" i="1"/>
  <c r="B36" i="1" l="1"/>
</calcChain>
</file>

<file path=xl/sharedStrings.xml><?xml version="1.0" encoding="utf-8"?>
<sst xmlns="http://schemas.openxmlformats.org/spreadsheetml/2006/main" count="440" uniqueCount="27">
  <si>
    <t>DIA</t>
  </si>
  <si>
    <t>JULIO</t>
  </si>
  <si>
    <t>SENCILLA</t>
  </si>
  <si>
    <t>CPL SENCILLA</t>
  </si>
  <si>
    <t>DOBLE</t>
  </si>
  <si>
    <t>CPL DOBLE</t>
  </si>
  <si>
    <t>TRIPLE</t>
  </si>
  <si>
    <t>CUADRUPLE</t>
  </si>
  <si>
    <t>CPL CUADRUPLE</t>
  </si>
  <si>
    <t>QUINTUPLE</t>
  </si>
  <si>
    <t>CPL QUINTUPLE</t>
  </si>
  <si>
    <t>TOTAL HAB OCUPADAS</t>
  </si>
  <si>
    <t>HAB LIBRES</t>
  </si>
  <si>
    <t>HAB OCUPADAS</t>
  </si>
  <si>
    <t>% DIA</t>
  </si>
  <si>
    <t>CANT PAX</t>
  </si>
  <si>
    <t>NUMEROS DEL MES</t>
  </si>
  <si>
    <t>TOTAL PAX</t>
  </si>
  <si>
    <t>CAT PAX</t>
  </si>
  <si>
    <t>PORCENTAJE DEL MES</t>
  </si>
  <si>
    <t>HABITACIONES SENCILLAS</t>
  </si>
  <si>
    <t>HABITACIONES DOBLES</t>
  </si>
  <si>
    <t>HABITACIONES TRIPLES</t>
  </si>
  <si>
    <t>HABITACIONES CUADRUPLES</t>
  </si>
  <si>
    <t>HABITACIONES QUINTUPLES</t>
  </si>
  <si>
    <t>CPL TRIPLE</t>
  </si>
  <si>
    <t>HABITACIONES CPL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</si>
</sst>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7" borderId="0" xfId="0" applyFill="1"/>
    <xf numFmtId="0" fontId="0" fillId="3" borderId="1" xfId="0" applyFill="1" applyBorder="1" applyAlignment="1">
      <alignment horizontal="center"/>
    </xf>
    <xf numFmtId="0" fontId="0" fillId="0" borderId="1" xfId="0" applyFont="1" applyFill="1" applyBorder="1"/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9" borderId="1" xfId="0" applyFont="1" applyFill="1" applyBorder="1"/>
    <xf numFmtId="0" fontId="3" fillId="9" borderId="1" xfId="0" applyFont="1" applyFill="1" applyBorder="1" applyAlignment="1">
      <alignment horizontal="center"/>
    </xf>
    <xf numFmtId="0" fontId="1" fillId="10" borderId="1" xfId="0" applyFont="1" applyFill="1" applyBorder="1"/>
    <xf numFmtId="0" fontId="3" fillId="10" borderId="1" xfId="0" applyFont="1" applyFill="1" applyBorder="1" applyAlignment="1">
      <alignment horizontal="center"/>
    </xf>
    <xf numFmtId="0" fontId="5" fillId="0" borderId="2" xfId="0" applyFont="1" applyFill="1" applyBorder="1"/>
    <xf numFmtId="0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0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0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10" borderId="1" xfId="0" applyFont="1" applyFill="1" applyBorder="1"/>
    <xf numFmtId="0" fontId="1" fillId="10" borderId="1" xfId="0" applyFont="1" applyFill="1" applyBorder="1" applyAlignment="1">
      <alignment horizontal="center"/>
    </xf>
    <xf numFmtId="0" fontId="0" fillId="8" borderId="1" xfId="0" applyFill="1" applyBorder="1"/>
    <xf numFmtId="0" fontId="2" fillId="8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10" fontId="0" fillId="11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22" zoomScale="110" zoomScaleNormal="110" workbookViewId="0">
      <selection activeCell="E44" sqref="E44"/>
    </sheetView>
  </sheetViews>
  <sheetFormatPr baseColWidth="10" defaultColWidth="9.140625" defaultRowHeight="15" x14ac:dyDescent="0.25"/>
  <cols>
    <col min="1" max="1" width="30" bestFit="1" customWidth="1"/>
    <col min="17" max="17" width="9.85546875" bestFit="1" customWidth="1"/>
    <col min="18" max="19" width="10.5703125" bestFit="1" customWidth="1"/>
  </cols>
  <sheetData>
    <row r="1" spans="1:19" x14ac:dyDescent="0.25">
      <c r="A1" s="18" t="s">
        <v>1</v>
      </c>
    </row>
    <row r="2" spans="1:19" ht="18.75" x14ac:dyDescent="0.3">
      <c r="A2" s="38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S2" s="5" t="s">
        <v>15</v>
      </c>
    </row>
    <row r="3" spans="1:19" x14ac:dyDescent="0.25">
      <c r="A3" s="12" t="s">
        <v>2</v>
      </c>
      <c r="B3" s="7">
        <v>12</v>
      </c>
      <c r="C3" s="7">
        <v>15</v>
      </c>
      <c r="D3" s="7">
        <v>10</v>
      </c>
      <c r="E3" s="7">
        <v>1</v>
      </c>
      <c r="F3" s="7">
        <v>0</v>
      </c>
      <c r="G3" s="7">
        <v>1</v>
      </c>
      <c r="H3" s="7">
        <v>10</v>
      </c>
      <c r="I3" s="7">
        <v>14</v>
      </c>
      <c r="J3" s="7">
        <v>9</v>
      </c>
      <c r="K3" s="7">
        <v>7</v>
      </c>
      <c r="L3" s="7">
        <v>3</v>
      </c>
      <c r="M3" s="7">
        <v>1</v>
      </c>
      <c r="N3" s="7">
        <v>5</v>
      </c>
      <c r="O3" s="7">
        <v>13</v>
      </c>
      <c r="P3" s="7">
        <v>10</v>
      </c>
      <c r="Q3" s="2">
        <f t="shared" ref="Q3:Q15" si="0">SUM(B3:P3)</f>
        <v>111</v>
      </c>
      <c r="S3" s="2">
        <f>SUM(B3:P3)*1</f>
        <v>111</v>
      </c>
    </row>
    <row r="4" spans="1:19" x14ac:dyDescent="0.25">
      <c r="A4" s="12" t="s">
        <v>3</v>
      </c>
      <c r="B4" s="7">
        <v>0</v>
      </c>
      <c r="C4" s="7">
        <v>1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9">
        <f t="shared" si="0"/>
        <v>1</v>
      </c>
      <c r="S4" s="2">
        <f t="shared" ref="S4" si="1">SUM(B4:P4)*1</f>
        <v>1</v>
      </c>
    </row>
    <row r="5" spans="1:19" x14ac:dyDescent="0.25">
      <c r="A5" s="13" t="s">
        <v>4</v>
      </c>
      <c r="B5" s="10">
        <v>7</v>
      </c>
      <c r="C5" s="10">
        <v>10</v>
      </c>
      <c r="D5" s="10">
        <v>7</v>
      </c>
      <c r="E5" s="10">
        <v>12</v>
      </c>
      <c r="F5" s="10">
        <v>22</v>
      </c>
      <c r="G5" s="10">
        <v>15</v>
      </c>
      <c r="H5" s="10">
        <v>13</v>
      </c>
      <c r="I5" s="10">
        <v>6</v>
      </c>
      <c r="J5" s="10">
        <v>13</v>
      </c>
      <c r="K5" s="10">
        <v>10</v>
      </c>
      <c r="L5" s="10">
        <v>15</v>
      </c>
      <c r="M5" s="10">
        <v>14</v>
      </c>
      <c r="N5" s="10">
        <v>13</v>
      </c>
      <c r="O5" s="10">
        <v>15</v>
      </c>
      <c r="P5" s="10">
        <v>11</v>
      </c>
      <c r="Q5" s="1">
        <f t="shared" si="0"/>
        <v>183</v>
      </c>
      <c r="S5" s="2">
        <f>SUM(B5:P5)*2</f>
        <v>366</v>
      </c>
    </row>
    <row r="6" spans="1:19" x14ac:dyDescent="0.25">
      <c r="A6" s="13" t="s">
        <v>5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9">
        <f t="shared" si="0"/>
        <v>0</v>
      </c>
      <c r="S6" s="2">
        <f>SUM(B6:P6)*2</f>
        <v>0</v>
      </c>
    </row>
    <row r="7" spans="1:19" x14ac:dyDescent="0.25">
      <c r="A7" s="16" t="s">
        <v>6</v>
      </c>
      <c r="B7" s="17">
        <v>0</v>
      </c>
      <c r="C7" s="17">
        <v>0</v>
      </c>
      <c r="D7" s="17">
        <v>7</v>
      </c>
      <c r="E7" s="17">
        <v>3</v>
      </c>
      <c r="F7" s="17">
        <v>5</v>
      </c>
      <c r="G7" s="17">
        <v>3</v>
      </c>
      <c r="H7" s="17">
        <v>2</v>
      </c>
      <c r="I7" s="17">
        <v>4</v>
      </c>
      <c r="J7" s="17">
        <v>6</v>
      </c>
      <c r="K7" s="17">
        <v>7</v>
      </c>
      <c r="L7" s="17">
        <v>11</v>
      </c>
      <c r="M7" s="17">
        <v>10</v>
      </c>
      <c r="N7" s="17">
        <v>2</v>
      </c>
      <c r="O7" s="17">
        <v>2</v>
      </c>
      <c r="P7" s="17">
        <v>2</v>
      </c>
      <c r="Q7" s="1">
        <f t="shared" si="0"/>
        <v>64</v>
      </c>
      <c r="S7" s="2">
        <f>SUM(B7:P7)*3</f>
        <v>192</v>
      </c>
    </row>
    <row r="8" spans="1:19" x14ac:dyDescent="0.25">
      <c r="A8" s="16" t="s">
        <v>25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9">
        <f t="shared" si="0"/>
        <v>0</v>
      </c>
      <c r="S8" s="2">
        <f>SUM(B8:P8)*3</f>
        <v>0</v>
      </c>
    </row>
    <row r="9" spans="1:19" x14ac:dyDescent="0.25">
      <c r="A9" s="14" t="s">
        <v>7</v>
      </c>
      <c r="B9" s="15">
        <v>3</v>
      </c>
      <c r="C9" s="15">
        <v>2</v>
      </c>
      <c r="D9" s="15">
        <v>1</v>
      </c>
      <c r="E9" s="15">
        <v>3</v>
      </c>
      <c r="F9" s="15">
        <v>2</v>
      </c>
      <c r="G9" s="15">
        <v>3</v>
      </c>
      <c r="H9" s="15">
        <v>0</v>
      </c>
      <c r="I9" s="15">
        <v>2</v>
      </c>
      <c r="J9" s="15">
        <v>4</v>
      </c>
      <c r="K9" s="15">
        <v>3</v>
      </c>
      <c r="L9" s="15">
        <v>4</v>
      </c>
      <c r="M9" s="15">
        <v>3</v>
      </c>
      <c r="N9" s="15">
        <v>1</v>
      </c>
      <c r="O9" s="15">
        <v>1</v>
      </c>
      <c r="P9" s="15">
        <v>1</v>
      </c>
      <c r="Q9" s="1">
        <f t="shared" si="0"/>
        <v>33</v>
      </c>
      <c r="S9" s="2">
        <f>SUM(B9:P9)*4</f>
        <v>132</v>
      </c>
    </row>
    <row r="10" spans="1:19" x14ac:dyDescent="0.25">
      <c r="A10" s="14" t="s">
        <v>8</v>
      </c>
      <c r="B10" s="15">
        <v>0</v>
      </c>
      <c r="C10" s="15">
        <v>0</v>
      </c>
      <c r="D10" s="15">
        <v>1</v>
      </c>
      <c r="E10" s="15">
        <v>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9">
        <f t="shared" si="0"/>
        <v>2</v>
      </c>
      <c r="S10" s="2">
        <f>SUM(B10:P10)*4</f>
        <v>8</v>
      </c>
    </row>
    <row r="11" spans="1:19" x14ac:dyDescent="0.25">
      <c r="A11" s="19" t="s">
        <v>9</v>
      </c>
      <c r="B11" s="20">
        <v>1</v>
      </c>
      <c r="C11" s="20">
        <v>1</v>
      </c>
      <c r="D11" s="20">
        <v>0</v>
      </c>
      <c r="E11" s="20">
        <v>1</v>
      </c>
      <c r="F11" s="20">
        <v>3</v>
      </c>
      <c r="G11" s="20">
        <v>0</v>
      </c>
      <c r="H11" s="20">
        <v>0</v>
      </c>
      <c r="I11" s="20">
        <v>1</v>
      </c>
      <c r="J11" s="20">
        <v>0</v>
      </c>
      <c r="K11" s="20">
        <v>1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1">
        <f t="shared" si="0"/>
        <v>8</v>
      </c>
      <c r="S11" s="2">
        <f>SUM(B11:P11)*5</f>
        <v>40</v>
      </c>
    </row>
    <row r="12" spans="1:19" x14ac:dyDescent="0.25">
      <c r="A12" s="19" t="s">
        <v>10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f t="shared" si="0"/>
        <v>0</v>
      </c>
      <c r="S12" s="2">
        <f>SUM(B12:P12)*5</f>
        <v>0</v>
      </c>
    </row>
    <row r="13" spans="1:19" x14ac:dyDescent="0.25">
      <c r="A13" s="5" t="s">
        <v>11</v>
      </c>
      <c r="B13" s="2">
        <f>SUM(B3:B12)</f>
        <v>23</v>
      </c>
      <c r="C13" s="2">
        <f t="shared" ref="C13:P13" si="2">SUM(C3:C12)</f>
        <v>29</v>
      </c>
      <c r="D13" s="2">
        <f t="shared" si="2"/>
        <v>26</v>
      </c>
      <c r="E13" s="2">
        <f t="shared" si="2"/>
        <v>21</v>
      </c>
      <c r="F13" s="2">
        <f t="shared" si="2"/>
        <v>32</v>
      </c>
      <c r="G13" s="2">
        <f t="shared" si="2"/>
        <v>22</v>
      </c>
      <c r="H13" s="2">
        <f t="shared" si="2"/>
        <v>25</v>
      </c>
      <c r="I13" s="2">
        <f t="shared" si="2"/>
        <v>27</v>
      </c>
      <c r="J13" s="2">
        <f t="shared" si="2"/>
        <v>32</v>
      </c>
      <c r="K13" s="2">
        <f t="shared" si="2"/>
        <v>28</v>
      </c>
      <c r="L13" s="2">
        <f t="shared" si="2"/>
        <v>33</v>
      </c>
      <c r="M13" s="2">
        <f t="shared" si="2"/>
        <v>28</v>
      </c>
      <c r="N13" s="2">
        <f t="shared" si="2"/>
        <v>21</v>
      </c>
      <c r="O13" s="2">
        <f t="shared" si="2"/>
        <v>31</v>
      </c>
      <c r="P13" s="2">
        <f t="shared" si="2"/>
        <v>24</v>
      </c>
      <c r="Q13" s="10">
        <f t="shared" si="0"/>
        <v>402</v>
      </c>
      <c r="R13" s="5" t="s">
        <v>17</v>
      </c>
      <c r="S13" s="10">
        <f>SUM(S3:S12)</f>
        <v>850</v>
      </c>
    </row>
    <row r="14" spans="1:19" x14ac:dyDescent="0.25">
      <c r="A14" s="5" t="s">
        <v>12</v>
      </c>
      <c r="B14" s="2">
        <f>33-B13</f>
        <v>10</v>
      </c>
      <c r="C14" s="2">
        <f t="shared" ref="C14:P14" si="3">33-C13</f>
        <v>4</v>
      </c>
      <c r="D14" s="2">
        <f t="shared" si="3"/>
        <v>7</v>
      </c>
      <c r="E14" s="2">
        <f t="shared" si="3"/>
        <v>12</v>
      </c>
      <c r="F14" s="2">
        <f t="shared" si="3"/>
        <v>1</v>
      </c>
      <c r="G14" s="2">
        <f t="shared" si="3"/>
        <v>11</v>
      </c>
      <c r="H14" s="2">
        <f t="shared" si="3"/>
        <v>8</v>
      </c>
      <c r="I14" s="2">
        <f t="shared" si="3"/>
        <v>6</v>
      </c>
      <c r="J14" s="2">
        <f t="shared" si="3"/>
        <v>1</v>
      </c>
      <c r="K14" s="2">
        <f t="shared" si="3"/>
        <v>5</v>
      </c>
      <c r="L14" s="2">
        <f t="shared" si="3"/>
        <v>0</v>
      </c>
      <c r="M14" s="2">
        <f t="shared" si="3"/>
        <v>5</v>
      </c>
      <c r="N14" s="2">
        <f t="shared" si="3"/>
        <v>12</v>
      </c>
      <c r="O14" s="2">
        <f t="shared" si="3"/>
        <v>2</v>
      </c>
      <c r="P14" s="2">
        <f t="shared" si="3"/>
        <v>9</v>
      </c>
      <c r="Q14" s="10">
        <f t="shared" si="0"/>
        <v>93</v>
      </c>
    </row>
    <row r="15" spans="1:19" x14ac:dyDescent="0.25">
      <c r="A15" s="5" t="s">
        <v>14</v>
      </c>
      <c r="B15" s="3">
        <f>B13/33</f>
        <v>0.69696969696969702</v>
      </c>
      <c r="C15" s="3">
        <f t="shared" ref="C15:P15" si="4">C13/33</f>
        <v>0.87878787878787878</v>
      </c>
      <c r="D15" s="3">
        <f t="shared" si="4"/>
        <v>0.78787878787878785</v>
      </c>
      <c r="E15" s="3">
        <f t="shared" si="4"/>
        <v>0.63636363636363635</v>
      </c>
      <c r="F15" s="3">
        <f t="shared" si="4"/>
        <v>0.96969696969696972</v>
      </c>
      <c r="G15" s="3">
        <f t="shared" si="4"/>
        <v>0.66666666666666663</v>
      </c>
      <c r="H15" s="3">
        <f t="shared" si="4"/>
        <v>0.75757575757575757</v>
      </c>
      <c r="I15" s="3">
        <f t="shared" si="4"/>
        <v>0.81818181818181823</v>
      </c>
      <c r="J15" s="3">
        <f t="shared" si="4"/>
        <v>0.96969696969696972</v>
      </c>
      <c r="K15" s="3">
        <f t="shared" si="4"/>
        <v>0.84848484848484851</v>
      </c>
      <c r="L15" s="3">
        <f t="shared" si="4"/>
        <v>1</v>
      </c>
      <c r="M15" s="3">
        <f t="shared" si="4"/>
        <v>0.84848484848484851</v>
      </c>
      <c r="N15" s="3">
        <f t="shared" si="4"/>
        <v>0.63636363636363635</v>
      </c>
      <c r="O15" s="3">
        <f t="shared" si="4"/>
        <v>0.93939393939393945</v>
      </c>
      <c r="P15" s="3">
        <f t="shared" si="4"/>
        <v>0.72727272727272729</v>
      </c>
      <c r="Q15" s="11">
        <f t="shared" si="0"/>
        <v>12.18181818181818</v>
      </c>
    </row>
    <row r="16" spans="1: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20" ht="18.75" x14ac:dyDescent="0.3">
      <c r="A17" s="38" t="s">
        <v>0</v>
      </c>
      <c r="B17" s="4">
        <v>16</v>
      </c>
      <c r="C17" s="4">
        <v>17</v>
      </c>
      <c r="D17" s="4">
        <v>18</v>
      </c>
      <c r="E17" s="4">
        <v>19</v>
      </c>
      <c r="F17" s="4">
        <v>20</v>
      </c>
      <c r="G17" s="4">
        <v>21</v>
      </c>
      <c r="H17" s="4">
        <v>22</v>
      </c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4">
        <v>30</v>
      </c>
      <c r="Q17" s="4">
        <v>31</v>
      </c>
      <c r="T17" s="5" t="s">
        <v>18</v>
      </c>
    </row>
    <row r="18" spans="1:20" x14ac:dyDescent="0.25">
      <c r="A18" s="12" t="s">
        <v>2</v>
      </c>
      <c r="B18" s="7">
        <v>16</v>
      </c>
      <c r="C18" s="7">
        <v>7</v>
      </c>
      <c r="D18" s="7">
        <v>3</v>
      </c>
      <c r="E18" s="7">
        <v>2</v>
      </c>
      <c r="F18" s="7">
        <v>3</v>
      </c>
      <c r="G18" s="7">
        <v>7</v>
      </c>
      <c r="H18" s="7">
        <v>12</v>
      </c>
      <c r="I18" s="7">
        <v>9</v>
      </c>
      <c r="J18" s="7">
        <v>10</v>
      </c>
      <c r="K18" s="7">
        <v>12</v>
      </c>
      <c r="L18" s="7">
        <v>2</v>
      </c>
      <c r="M18" s="7">
        <v>3</v>
      </c>
      <c r="N18" s="7">
        <v>9</v>
      </c>
      <c r="O18" s="7">
        <v>10</v>
      </c>
      <c r="P18" s="7">
        <v>11</v>
      </c>
      <c r="Q18" s="7">
        <v>12</v>
      </c>
      <c r="R18" s="2">
        <f t="shared" ref="R18:R30" si="5">SUM(B18:Q18)</f>
        <v>128</v>
      </c>
      <c r="T18" s="2">
        <f>SUM(B18:Q18)*1</f>
        <v>128</v>
      </c>
    </row>
    <row r="19" spans="1:20" x14ac:dyDescent="0.25">
      <c r="A19" s="12" t="s">
        <v>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1</v>
      </c>
      <c r="O19" s="7">
        <v>0</v>
      </c>
      <c r="P19" s="7">
        <v>0</v>
      </c>
      <c r="Q19" s="7">
        <v>0</v>
      </c>
      <c r="R19" s="9">
        <f t="shared" si="5"/>
        <v>3</v>
      </c>
      <c r="T19" s="2">
        <f t="shared" ref="T19" si="6">SUM(B19:Q19)*1</f>
        <v>3</v>
      </c>
    </row>
    <row r="20" spans="1:20" x14ac:dyDescent="0.25">
      <c r="A20" s="13" t="s">
        <v>4</v>
      </c>
      <c r="B20" s="10">
        <v>6</v>
      </c>
      <c r="C20" s="10">
        <v>10</v>
      </c>
      <c r="D20" s="10">
        <v>19</v>
      </c>
      <c r="E20" s="10">
        <v>13</v>
      </c>
      <c r="F20" s="10">
        <v>15</v>
      </c>
      <c r="G20" s="10">
        <v>17</v>
      </c>
      <c r="H20" s="10">
        <v>14</v>
      </c>
      <c r="I20" s="10">
        <v>18</v>
      </c>
      <c r="J20" s="10">
        <v>12</v>
      </c>
      <c r="K20" s="10">
        <v>9</v>
      </c>
      <c r="L20" s="10">
        <v>14</v>
      </c>
      <c r="M20" s="10">
        <v>11</v>
      </c>
      <c r="N20" s="10">
        <v>8</v>
      </c>
      <c r="O20" s="10">
        <v>17</v>
      </c>
      <c r="P20" s="10">
        <v>18</v>
      </c>
      <c r="Q20" s="10">
        <v>18</v>
      </c>
      <c r="R20" s="2">
        <f t="shared" si="5"/>
        <v>219</v>
      </c>
      <c r="T20" s="2">
        <f>SUM(B20:Q20)*2</f>
        <v>438</v>
      </c>
    </row>
    <row r="21" spans="1:20" x14ac:dyDescent="0.25">
      <c r="A21" s="13" t="s">
        <v>5</v>
      </c>
      <c r="B21" s="10">
        <v>0</v>
      </c>
      <c r="C21" s="10">
        <v>0</v>
      </c>
      <c r="D21" s="10">
        <v>1</v>
      </c>
      <c r="E21" s="10">
        <v>0</v>
      </c>
      <c r="F21" s="10">
        <v>1</v>
      </c>
      <c r="G21" s="10">
        <v>1</v>
      </c>
      <c r="H21" s="10">
        <v>1</v>
      </c>
      <c r="I21" s="10">
        <v>2</v>
      </c>
      <c r="J21" s="10">
        <v>2</v>
      </c>
      <c r="K21" s="10">
        <v>2</v>
      </c>
      <c r="L21" s="10">
        <v>0</v>
      </c>
      <c r="M21" s="10">
        <v>0</v>
      </c>
      <c r="N21" s="10">
        <v>0</v>
      </c>
      <c r="O21" s="10">
        <v>2</v>
      </c>
      <c r="P21" s="10">
        <v>2</v>
      </c>
      <c r="Q21" s="10">
        <v>1</v>
      </c>
      <c r="R21" s="9">
        <f t="shared" si="5"/>
        <v>15</v>
      </c>
      <c r="T21" s="2">
        <f>SUM(B21:Q21)*2</f>
        <v>30</v>
      </c>
    </row>
    <row r="22" spans="1:20" x14ac:dyDescent="0.25">
      <c r="A22" s="16" t="s">
        <v>6</v>
      </c>
      <c r="B22" s="17">
        <v>1</v>
      </c>
      <c r="C22" s="17">
        <v>3</v>
      </c>
      <c r="D22" s="17">
        <v>5</v>
      </c>
      <c r="E22" s="17">
        <v>14</v>
      </c>
      <c r="F22" s="17">
        <v>0</v>
      </c>
      <c r="G22" s="17">
        <v>0</v>
      </c>
      <c r="H22" s="17">
        <v>5</v>
      </c>
      <c r="I22" s="17">
        <v>3</v>
      </c>
      <c r="J22" s="17">
        <v>2</v>
      </c>
      <c r="K22" s="17">
        <v>6</v>
      </c>
      <c r="L22" s="17">
        <v>10</v>
      </c>
      <c r="M22" s="17">
        <v>6</v>
      </c>
      <c r="N22" s="17">
        <v>3</v>
      </c>
      <c r="O22" s="17">
        <v>3</v>
      </c>
      <c r="P22" s="17">
        <v>1</v>
      </c>
      <c r="Q22" s="17">
        <v>1</v>
      </c>
      <c r="R22" s="2">
        <f t="shared" si="5"/>
        <v>63</v>
      </c>
      <c r="T22" s="2">
        <f>SUM(B22:Q22)*3</f>
        <v>189</v>
      </c>
    </row>
    <row r="23" spans="1:20" x14ac:dyDescent="0.25">
      <c r="A23" s="16" t="s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9">
        <f t="shared" si="5"/>
        <v>0</v>
      </c>
      <c r="T23" s="2">
        <f>SUM(B23:Q23)*3</f>
        <v>0</v>
      </c>
    </row>
    <row r="24" spans="1:20" x14ac:dyDescent="0.25">
      <c r="A24" s="14" t="s">
        <v>7</v>
      </c>
      <c r="B24" s="15">
        <v>2</v>
      </c>
      <c r="C24" s="15">
        <v>1</v>
      </c>
      <c r="D24" s="15">
        <v>4</v>
      </c>
      <c r="E24" s="15">
        <v>2</v>
      </c>
      <c r="F24" s="15">
        <v>1</v>
      </c>
      <c r="G24" s="15">
        <v>1</v>
      </c>
      <c r="H24" s="15">
        <v>1</v>
      </c>
      <c r="I24" s="15">
        <v>0</v>
      </c>
      <c r="J24" s="15">
        <v>1</v>
      </c>
      <c r="K24" s="15">
        <v>3</v>
      </c>
      <c r="L24" s="15">
        <v>4</v>
      </c>
      <c r="M24" s="15">
        <v>2</v>
      </c>
      <c r="N24" s="15">
        <v>0</v>
      </c>
      <c r="O24" s="15">
        <v>1</v>
      </c>
      <c r="P24" s="15">
        <v>1</v>
      </c>
      <c r="Q24" s="15">
        <v>1</v>
      </c>
      <c r="R24" s="2">
        <f t="shared" si="5"/>
        <v>25</v>
      </c>
      <c r="T24" s="2">
        <f>SUM(B24:Q24)*4</f>
        <v>100</v>
      </c>
    </row>
    <row r="25" spans="1:20" x14ac:dyDescent="0.25">
      <c r="A25" s="14" t="s">
        <v>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9">
        <f t="shared" si="5"/>
        <v>0</v>
      </c>
      <c r="T25" s="2">
        <f>SUM(B25:Q25)*4</f>
        <v>0</v>
      </c>
    </row>
    <row r="26" spans="1:20" x14ac:dyDescent="0.25">
      <c r="A26" s="21" t="s">
        <v>9</v>
      </c>
      <c r="B26" s="22">
        <v>1</v>
      </c>
      <c r="C26" s="22">
        <v>0</v>
      </c>
      <c r="D26" s="22">
        <v>0</v>
      </c>
      <c r="E26" s="22">
        <v>1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1</v>
      </c>
      <c r="M26" s="22">
        <v>0</v>
      </c>
      <c r="N26" s="22">
        <v>1</v>
      </c>
      <c r="O26" s="22">
        <v>0</v>
      </c>
      <c r="P26" s="22">
        <v>0</v>
      </c>
      <c r="Q26" s="22">
        <v>0</v>
      </c>
      <c r="R26" s="2">
        <f t="shared" si="5"/>
        <v>4</v>
      </c>
      <c r="T26" s="2">
        <f>SUM(B26:Q26)*5</f>
        <v>20</v>
      </c>
    </row>
    <row r="27" spans="1:20" x14ac:dyDescent="0.25">
      <c r="A27" s="21" t="s">
        <v>10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9">
        <f t="shared" si="5"/>
        <v>0</v>
      </c>
      <c r="T27" s="2">
        <f>SUM(B27:Q27)*5</f>
        <v>0</v>
      </c>
    </row>
    <row r="28" spans="1:20" x14ac:dyDescent="0.25">
      <c r="A28" s="5" t="s">
        <v>11</v>
      </c>
      <c r="B28" s="2">
        <f>SUM(B18:B27)</f>
        <v>26</v>
      </c>
      <c r="C28" s="2">
        <f t="shared" ref="C28" si="7">SUM(C18:C27)</f>
        <v>21</v>
      </c>
      <c r="D28" s="2">
        <f t="shared" ref="D28" si="8">SUM(D18:D27)</f>
        <v>32</v>
      </c>
      <c r="E28" s="2">
        <f t="shared" ref="E28" si="9">SUM(E18:E27)</f>
        <v>32</v>
      </c>
      <c r="F28" s="2">
        <f t="shared" ref="F28" si="10">SUM(F18:F27)</f>
        <v>20</v>
      </c>
      <c r="G28" s="2">
        <f t="shared" ref="G28" si="11">SUM(G18:G27)</f>
        <v>26</v>
      </c>
      <c r="H28" s="2">
        <f t="shared" ref="H28" si="12">SUM(H18:H27)</f>
        <v>33</v>
      </c>
      <c r="I28" s="2">
        <f t="shared" ref="I28" si="13">SUM(I18:I27)</f>
        <v>32</v>
      </c>
      <c r="J28" s="2">
        <f t="shared" ref="J28" si="14">SUM(J18:J27)</f>
        <v>27</v>
      </c>
      <c r="K28" s="2">
        <f t="shared" ref="K28" si="15">SUM(K18:K27)</f>
        <v>32</v>
      </c>
      <c r="L28" s="2">
        <f t="shared" ref="L28" si="16">SUM(L18:L27)</f>
        <v>31</v>
      </c>
      <c r="M28" s="2">
        <f t="shared" ref="M28" si="17">SUM(M18:M27)</f>
        <v>24</v>
      </c>
      <c r="N28" s="2">
        <f t="shared" ref="N28" si="18">SUM(N18:N27)</f>
        <v>22</v>
      </c>
      <c r="O28" s="2">
        <f t="shared" ref="O28" si="19">SUM(O18:O27)</f>
        <v>33</v>
      </c>
      <c r="P28" s="2">
        <f t="shared" ref="P28:Q28" si="20">SUM(P18:P27)</f>
        <v>33</v>
      </c>
      <c r="Q28" s="2">
        <f t="shared" si="20"/>
        <v>33</v>
      </c>
      <c r="R28" s="10">
        <f t="shared" si="5"/>
        <v>457</v>
      </c>
      <c r="S28" s="5" t="s">
        <v>17</v>
      </c>
      <c r="T28" s="10">
        <f>SUM(T18:T27)</f>
        <v>908</v>
      </c>
    </row>
    <row r="29" spans="1:20" x14ac:dyDescent="0.25">
      <c r="A29" s="5" t="s">
        <v>12</v>
      </c>
      <c r="B29" s="2">
        <f>33-B28</f>
        <v>7</v>
      </c>
      <c r="C29" s="2">
        <f t="shared" ref="C29" si="21">33-C28</f>
        <v>12</v>
      </c>
      <c r="D29" s="2">
        <f t="shared" ref="D29" si="22">33-D28</f>
        <v>1</v>
      </c>
      <c r="E29" s="2">
        <f t="shared" ref="E29" si="23">33-E28</f>
        <v>1</v>
      </c>
      <c r="F29" s="2">
        <f t="shared" ref="F29" si="24">33-F28</f>
        <v>13</v>
      </c>
      <c r="G29" s="2">
        <f t="shared" ref="G29" si="25">33-G28</f>
        <v>7</v>
      </c>
      <c r="H29" s="2">
        <f t="shared" ref="H29" si="26">33-H28</f>
        <v>0</v>
      </c>
      <c r="I29" s="2">
        <f t="shared" ref="I29" si="27">33-I28</f>
        <v>1</v>
      </c>
      <c r="J29" s="2">
        <f t="shared" ref="J29" si="28">33-J28</f>
        <v>6</v>
      </c>
      <c r="K29" s="2">
        <f t="shared" ref="K29" si="29">33-K28</f>
        <v>1</v>
      </c>
      <c r="L29" s="2">
        <f t="shared" ref="L29" si="30">33-L28</f>
        <v>2</v>
      </c>
      <c r="M29" s="2">
        <f t="shared" ref="M29" si="31">33-M28</f>
        <v>9</v>
      </c>
      <c r="N29" s="2">
        <f t="shared" ref="N29" si="32">33-N28</f>
        <v>11</v>
      </c>
      <c r="O29" s="2">
        <f t="shared" ref="O29" si="33">33-O28</f>
        <v>0</v>
      </c>
      <c r="P29" s="2">
        <f t="shared" ref="P29:Q29" si="34">33-P28</f>
        <v>0</v>
      </c>
      <c r="Q29" s="2">
        <f t="shared" si="34"/>
        <v>0</v>
      </c>
      <c r="R29" s="10">
        <f t="shared" si="5"/>
        <v>71</v>
      </c>
    </row>
    <row r="30" spans="1:20" x14ac:dyDescent="0.25">
      <c r="A30" s="5" t="s">
        <v>14</v>
      </c>
      <c r="B30" s="3">
        <f>B28/33</f>
        <v>0.78787878787878785</v>
      </c>
      <c r="C30" s="3">
        <f t="shared" ref="C30:P30" si="35">C28/33</f>
        <v>0.63636363636363635</v>
      </c>
      <c r="D30" s="3">
        <f t="shared" si="35"/>
        <v>0.96969696969696972</v>
      </c>
      <c r="E30" s="3">
        <f t="shared" si="35"/>
        <v>0.96969696969696972</v>
      </c>
      <c r="F30" s="3">
        <f t="shared" si="35"/>
        <v>0.60606060606060608</v>
      </c>
      <c r="G30" s="3">
        <f t="shared" si="35"/>
        <v>0.78787878787878785</v>
      </c>
      <c r="H30" s="3">
        <f t="shared" si="35"/>
        <v>1</v>
      </c>
      <c r="I30" s="3">
        <f t="shared" si="35"/>
        <v>0.96969696969696972</v>
      </c>
      <c r="J30" s="3">
        <f t="shared" si="35"/>
        <v>0.81818181818181823</v>
      </c>
      <c r="K30" s="3">
        <f t="shared" si="35"/>
        <v>0.96969696969696972</v>
      </c>
      <c r="L30" s="3">
        <f t="shared" si="35"/>
        <v>0.93939393939393945</v>
      </c>
      <c r="M30" s="3">
        <f t="shared" si="35"/>
        <v>0.72727272727272729</v>
      </c>
      <c r="N30" s="3">
        <f t="shared" si="35"/>
        <v>0.66666666666666663</v>
      </c>
      <c r="O30" s="3">
        <f t="shared" si="35"/>
        <v>1</v>
      </c>
      <c r="P30" s="3">
        <f t="shared" si="35"/>
        <v>1</v>
      </c>
      <c r="Q30" s="3">
        <f t="shared" ref="Q30" si="36">Q28/33</f>
        <v>1</v>
      </c>
      <c r="R30" s="11">
        <f t="shared" si="5"/>
        <v>13.848484848484848</v>
      </c>
    </row>
    <row r="31" spans="1:2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23.25" x14ac:dyDescent="0.35">
      <c r="A32" s="23" t="s">
        <v>16</v>
      </c>
    </row>
    <row r="33" spans="1:2" x14ac:dyDescent="0.25">
      <c r="A33" s="8" t="s">
        <v>17</v>
      </c>
      <c r="B33" s="4">
        <f>SUM(S13+T28)</f>
        <v>1758</v>
      </c>
    </row>
    <row r="34" spans="1:2" x14ac:dyDescent="0.25">
      <c r="A34" s="8" t="s">
        <v>13</v>
      </c>
      <c r="B34" s="4">
        <f>SUM(Q13+R28)</f>
        <v>859</v>
      </c>
    </row>
    <row r="35" spans="1:2" x14ac:dyDescent="0.25">
      <c r="A35" s="8" t="s">
        <v>12</v>
      </c>
      <c r="B35" s="24">
        <f>SUM(Q14+R29)</f>
        <v>164</v>
      </c>
    </row>
    <row r="36" spans="1:2" x14ac:dyDescent="0.25">
      <c r="A36" s="8" t="s">
        <v>19</v>
      </c>
      <c r="B36" s="25">
        <f>SUM(Q15+R30)/31</f>
        <v>0.83968719452590412</v>
      </c>
    </row>
    <row r="37" spans="1:2" x14ac:dyDescent="0.25">
      <c r="A37" s="26" t="s">
        <v>20</v>
      </c>
      <c r="B37" s="27">
        <f>SUM(Q3+R18)</f>
        <v>239</v>
      </c>
    </row>
    <row r="38" spans="1:2" x14ac:dyDescent="0.25">
      <c r="A38" s="28" t="s">
        <v>21</v>
      </c>
      <c r="B38" s="29">
        <f>SUM(Q5+R20)</f>
        <v>402</v>
      </c>
    </row>
    <row r="39" spans="1:2" x14ac:dyDescent="0.25">
      <c r="A39" s="30" t="s">
        <v>22</v>
      </c>
      <c r="B39" s="31">
        <f>SUM(Q7+R22)</f>
        <v>127</v>
      </c>
    </row>
    <row r="40" spans="1:2" x14ac:dyDescent="0.25">
      <c r="A40" s="32" t="s">
        <v>23</v>
      </c>
      <c r="B40" s="33">
        <f>SUM(Q9+R24)</f>
        <v>58</v>
      </c>
    </row>
    <row r="41" spans="1:2" x14ac:dyDescent="0.25">
      <c r="A41" s="34" t="s">
        <v>24</v>
      </c>
      <c r="B41" s="35">
        <f>SUM(Q11+R26)</f>
        <v>12</v>
      </c>
    </row>
    <row r="42" spans="1:2" x14ac:dyDescent="0.25">
      <c r="A42" s="36" t="s">
        <v>26</v>
      </c>
      <c r="B42" s="37">
        <f>SUM(Q4+Q6+Q8+Q10+Q12+R19+R21+R23+R25+R27)</f>
        <v>21</v>
      </c>
    </row>
  </sheetData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zoomScaleNormal="100" workbookViewId="0">
      <selection activeCell="B37" sqref="B37"/>
    </sheetView>
  </sheetViews>
  <sheetFormatPr baseColWidth="10" defaultColWidth="9.140625" defaultRowHeight="15" x14ac:dyDescent="0.25"/>
  <cols>
    <col min="1" max="1" width="30" bestFit="1" customWidth="1"/>
    <col min="17" max="17" width="9.85546875" bestFit="1" customWidth="1"/>
    <col min="18" max="19" width="10.5703125" bestFit="1" customWidth="1"/>
  </cols>
  <sheetData>
    <row r="1" spans="1:19" x14ac:dyDescent="0.25">
      <c r="A1" s="18" t="s">
        <v>1</v>
      </c>
    </row>
    <row r="2" spans="1:19" ht="18.75" x14ac:dyDescent="0.3">
      <c r="A2" s="38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S2" s="5" t="s">
        <v>15</v>
      </c>
    </row>
    <row r="3" spans="1:19" x14ac:dyDescent="0.25">
      <c r="A3" s="12" t="s">
        <v>2</v>
      </c>
      <c r="B3" s="7">
        <v>5</v>
      </c>
      <c r="C3" s="7">
        <v>8</v>
      </c>
      <c r="D3" s="7">
        <v>4</v>
      </c>
      <c r="E3" s="7">
        <v>4</v>
      </c>
      <c r="F3" s="7">
        <v>5</v>
      </c>
      <c r="G3" s="7">
        <v>12</v>
      </c>
      <c r="H3" s="7">
        <v>10</v>
      </c>
      <c r="I3" s="7">
        <v>13</v>
      </c>
      <c r="J3" s="7">
        <v>10</v>
      </c>
      <c r="K3" s="7">
        <v>8</v>
      </c>
      <c r="L3" s="7">
        <v>7</v>
      </c>
      <c r="M3" s="7">
        <v>6</v>
      </c>
      <c r="N3" s="7">
        <v>9</v>
      </c>
      <c r="O3" s="7">
        <v>9</v>
      </c>
      <c r="P3" s="7">
        <v>13</v>
      </c>
      <c r="Q3" s="2">
        <f t="shared" ref="Q3:Q15" si="0">SUM(B3:P3)</f>
        <v>123</v>
      </c>
      <c r="S3" s="2">
        <f>SUM(B3:P3)*1</f>
        <v>123</v>
      </c>
    </row>
    <row r="4" spans="1:19" x14ac:dyDescent="0.25">
      <c r="A4" s="12" t="s">
        <v>3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9">
        <f>SUM(B4:P4)</f>
        <v>1</v>
      </c>
      <c r="S4" s="2">
        <f t="shared" ref="S4" si="1">SUM(B4:P4)*1</f>
        <v>1</v>
      </c>
    </row>
    <row r="5" spans="1:19" x14ac:dyDescent="0.25">
      <c r="A5" s="13" t="s">
        <v>4</v>
      </c>
      <c r="B5" s="10">
        <v>24</v>
      </c>
      <c r="C5" s="10">
        <v>15</v>
      </c>
      <c r="D5" s="10">
        <v>23</v>
      </c>
      <c r="E5" s="10">
        <v>23</v>
      </c>
      <c r="F5" s="10">
        <v>12</v>
      </c>
      <c r="G5" s="10">
        <v>12</v>
      </c>
      <c r="H5" s="10">
        <v>21</v>
      </c>
      <c r="I5" s="10">
        <v>13</v>
      </c>
      <c r="J5" s="10">
        <v>6</v>
      </c>
      <c r="K5" s="10">
        <v>15</v>
      </c>
      <c r="L5" s="10">
        <v>16</v>
      </c>
      <c r="M5" s="10">
        <v>11</v>
      </c>
      <c r="N5" s="10">
        <v>5</v>
      </c>
      <c r="O5" s="10">
        <v>4</v>
      </c>
      <c r="P5" s="10">
        <v>6</v>
      </c>
      <c r="Q5" s="1">
        <f t="shared" si="0"/>
        <v>206</v>
      </c>
      <c r="S5" s="2">
        <f>SUM(B5:P5)*2</f>
        <v>412</v>
      </c>
    </row>
    <row r="6" spans="1:19" x14ac:dyDescent="0.25">
      <c r="A6" s="13" t="s">
        <v>5</v>
      </c>
      <c r="B6" s="10">
        <v>0</v>
      </c>
      <c r="C6" s="10">
        <v>1</v>
      </c>
      <c r="D6" s="10">
        <v>2</v>
      </c>
      <c r="E6" s="10">
        <v>2</v>
      </c>
      <c r="F6" s="10">
        <v>1</v>
      </c>
      <c r="G6" s="10">
        <v>0</v>
      </c>
      <c r="H6" s="10">
        <v>2</v>
      </c>
      <c r="I6" s="10">
        <v>1</v>
      </c>
      <c r="J6" s="10">
        <v>0</v>
      </c>
      <c r="K6" s="10">
        <v>2</v>
      </c>
      <c r="L6" s="10">
        <v>2</v>
      </c>
      <c r="M6" s="10">
        <v>1</v>
      </c>
      <c r="N6" s="10">
        <v>0</v>
      </c>
      <c r="O6" s="10">
        <v>0</v>
      </c>
      <c r="P6" s="10">
        <v>0</v>
      </c>
      <c r="Q6" s="9">
        <f>SUM(B6:P6)</f>
        <v>14</v>
      </c>
      <c r="S6" s="2">
        <f>SUM(B6:P6)*2</f>
        <v>28</v>
      </c>
    </row>
    <row r="7" spans="1:19" x14ac:dyDescent="0.25">
      <c r="A7" s="16" t="s">
        <v>6</v>
      </c>
      <c r="B7" s="17">
        <v>2</v>
      </c>
      <c r="C7" s="17">
        <v>4</v>
      </c>
      <c r="D7" s="17">
        <v>3</v>
      </c>
      <c r="E7" s="17">
        <v>3</v>
      </c>
      <c r="F7" s="17">
        <v>1</v>
      </c>
      <c r="G7" s="17">
        <v>2</v>
      </c>
      <c r="H7" s="17">
        <v>0</v>
      </c>
      <c r="I7" s="17">
        <v>1</v>
      </c>
      <c r="J7" s="17">
        <v>1</v>
      </c>
      <c r="K7" s="17">
        <v>3</v>
      </c>
      <c r="L7" s="17">
        <v>4</v>
      </c>
      <c r="M7" s="17">
        <v>2</v>
      </c>
      <c r="N7" s="17">
        <v>1</v>
      </c>
      <c r="O7" s="17">
        <v>1</v>
      </c>
      <c r="P7" s="17">
        <v>0</v>
      </c>
      <c r="Q7" s="1">
        <f t="shared" si="0"/>
        <v>28</v>
      </c>
      <c r="S7" s="2">
        <f>SUM(B7:P7)*3</f>
        <v>84</v>
      </c>
    </row>
    <row r="8" spans="1:19" x14ac:dyDescent="0.25">
      <c r="A8" s="16" t="s">
        <v>25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9">
        <f>SUM(B8:P8)</f>
        <v>0</v>
      </c>
      <c r="S8" s="2">
        <f>SUM(B8:P8)*3</f>
        <v>0</v>
      </c>
    </row>
    <row r="9" spans="1:19" x14ac:dyDescent="0.25">
      <c r="A9" s="14" t="s">
        <v>7</v>
      </c>
      <c r="B9" s="15">
        <v>0</v>
      </c>
      <c r="C9" s="15">
        <v>4</v>
      </c>
      <c r="D9" s="15">
        <v>1</v>
      </c>
      <c r="E9" s="15">
        <v>1</v>
      </c>
      <c r="F9" s="15">
        <v>1</v>
      </c>
      <c r="G9" s="15">
        <v>1</v>
      </c>
      <c r="H9" s="15">
        <v>0</v>
      </c>
      <c r="I9" s="15">
        <v>0</v>
      </c>
      <c r="J9" s="15">
        <v>0</v>
      </c>
      <c r="K9" s="15">
        <v>0</v>
      </c>
      <c r="L9" s="15">
        <v>2</v>
      </c>
      <c r="M9" s="15">
        <v>0</v>
      </c>
      <c r="N9" s="15">
        <v>0</v>
      </c>
      <c r="O9" s="15">
        <v>1</v>
      </c>
      <c r="P9" s="15">
        <v>1</v>
      </c>
      <c r="Q9" s="1">
        <f t="shared" si="0"/>
        <v>12</v>
      </c>
      <c r="S9" s="2">
        <f>SUM(B9:P9)*4</f>
        <v>48</v>
      </c>
    </row>
    <row r="10" spans="1:19" x14ac:dyDescent="0.25">
      <c r="A10" s="14" t="s">
        <v>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9">
        <v>0</v>
      </c>
      <c r="S10" s="2">
        <f>SUM(B10:P10)*4</f>
        <v>0</v>
      </c>
    </row>
    <row r="11" spans="1:19" x14ac:dyDescent="0.25">
      <c r="A11" s="19" t="s">
        <v>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2</v>
      </c>
      <c r="M11" s="20">
        <v>0</v>
      </c>
      <c r="N11" s="20">
        <v>0</v>
      </c>
      <c r="O11" s="20">
        <v>0</v>
      </c>
      <c r="P11" s="20">
        <v>0</v>
      </c>
      <c r="Q11" s="1">
        <f t="shared" si="0"/>
        <v>2</v>
      </c>
      <c r="S11" s="2">
        <f>SUM(B11:P11)*5</f>
        <v>10</v>
      </c>
    </row>
    <row r="12" spans="1:19" x14ac:dyDescent="0.25">
      <c r="A12" s="19" t="s">
        <v>10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v>0</v>
      </c>
      <c r="S12" s="2">
        <f>SUM(B12:P12)*5</f>
        <v>0</v>
      </c>
    </row>
    <row r="13" spans="1:19" x14ac:dyDescent="0.25">
      <c r="A13" s="5" t="s">
        <v>11</v>
      </c>
      <c r="B13" s="2">
        <f>SUM(B3:B12)</f>
        <v>31</v>
      </c>
      <c r="C13" s="2">
        <f t="shared" ref="C13:P13" si="2">SUM(C3:C12)</f>
        <v>32</v>
      </c>
      <c r="D13" s="2">
        <f t="shared" si="2"/>
        <v>33</v>
      </c>
      <c r="E13" s="2">
        <f t="shared" si="2"/>
        <v>33</v>
      </c>
      <c r="F13" s="2">
        <f t="shared" si="2"/>
        <v>20</v>
      </c>
      <c r="G13" s="2">
        <f t="shared" si="2"/>
        <v>28</v>
      </c>
      <c r="H13" s="2">
        <f t="shared" si="2"/>
        <v>33</v>
      </c>
      <c r="I13" s="2">
        <f t="shared" si="2"/>
        <v>28</v>
      </c>
      <c r="J13" s="2">
        <f t="shared" si="2"/>
        <v>17</v>
      </c>
      <c r="K13" s="2">
        <f t="shared" si="2"/>
        <v>28</v>
      </c>
      <c r="L13" s="2">
        <f t="shared" si="2"/>
        <v>33</v>
      </c>
      <c r="M13" s="2">
        <f t="shared" si="2"/>
        <v>20</v>
      </c>
      <c r="N13" s="2">
        <f t="shared" si="2"/>
        <v>15</v>
      </c>
      <c r="O13" s="2">
        <f t="shared" si="2"/>
        <v>15</v>
      </c>
      <c r="P13" s="2">
        <f t="shared" si="2"/>
        <v>20</v>
      </c>
      <c r="Q13" s="10">
        <f t="shared" si="0"/>
        <v>386</v>
      </c>
      <c r="R13" s="5" t="s">
        <v>17</v>
      </c>
      <c r="S13" s="10">
        <f>SUM(S3:S12)</f>
        <v>706</v>
      </c>
    </row>
    <row r="14" spans="1:19" x14ac:dyDescent="0.25">
      <c r="A14" s="5" t="s">
        <v>12</v>
      </c>
      <c r="B14" s="2">
        <f>33-B13</f>
        <v>2</v>
      </c>
      <c r="C14" s="2">
        <f t="shared" ref="C14:P14" si="3">33-C13</f>
        <v>1</v>
      </c>
      <c r="D14" s="2">
        <f t="shared" si="3"/>
        <v>0</v>
      </c>
      <c r="E14" s="2">
        <f t="shared" si="3"/>
        <v>0</v>
      </c>
      <c r="F14" s="2">
        <f t="shared" si="3"/>
        <v>13</v>
      </c>
      <c r="G14" s="2">
        <f t="shared" si="3"/>
        <v>5</v>
      </c>
      <c r="H14" s="2">
        <f t="shared" si="3"/>
        <v>0</v>
      </c>
      <c r="I14" s="2">
        <f t="shared" si="3"/>
        <v>5</v>
      </c>
      <c r="J14" s="2">
        <f t="shared" si="3"/>
        <v>16</v>
      </c>
      <c r="K14" s="2">
        <f t="shared" si="3"/>
        <v>5</v>
      </c>
      <c r="L14" s="2">
        <f t="shared" si="3"/>
        <v>0</v>
      </c>
      <c r="M14" s="2">
        <f t="shared" si="3"/>
        <v>13</v>
      </c>
      <c r="N14" s="2">
        <f t="shared" si="3"/>
        <v>18</v>
      </c>
      <c r="O14" s="2">
        <f t="shared" si="3"/>
        <v>18</v>
      </c>
      <c r="P14" s="2">
        <f t="shared" si="3"/>
        <v>13</v>
      </c>
      <c r="Q14" s="10">
        <f t="shared" si="0"/>
        <v>109</v>
      </c>
    </row>
    <row r="15" spans="1:19" x14ac:dyDescent="0.25">
      <c r="A15" s="5" t="s">
        <v>14</v>
      </c>
      <c r="B15" s="3">
        <f>B13/33</f>
        <v>0.93939393939393945</v>
      </c>
      <c r="C15" s="3">
        <f t="shared" ref="C15:P15" si="4">C13/33</f>
        <v>0.96969696969696972</v>
      </c>
      <c r="D15" s="3">
        <f t="shared" si="4"/>
        <v>1</v>
      </c>
      <c r="E15" s="3">
        <f t="shared" si="4"/>
        <v>1</v>
      </c>
      <c r="F15" s="3">
        <f t="shared" si="4"/>
        <v>0.60606060606060608</v>
      </c>
      <c r="G15" s="3">
        <f t="shared" si="4"/>
        <v>0.84848484848484851</v>
      </c>
      <c r="H15" s="3">
        <f t="shared" si="4"/>
        <v>1</v>
      </c>
      <c r="I15" s="3">
        <f t="shared" si="4"/>
        <v>0.84848484848484851</v>
      </c>
      <c r="J15" s="3">
        <f t="shared" si="4"/>
        <v>0.51515151515151514</v>
      </c>
      <c r="K15" s="3">
        <f t="shared" si="4"/>
        <v>0.84848484848484851</v>
      </c>
      <c r="L15" s="3">
        <f t="shared" si="4"/>
        <v>1</v>
      </c>
      <c r="M15" s="3">
        <f t="shared" si="4"/>
        <v>0.60606060606060608</v>
      </c>
      <c r="N15" s="3">
        <f t="shared" si="4"/>
        <v>0.45454545454545453</v>
      </c>
      <c r="O15" s="3">
        <f t="shared" si="4"/>
        <v>0.45454545454545453</v>
      </c>
      <c r="P15" s="3">
        <f t="shared" si="4"/>
        <v>0.60606060606060608</v>
      </c>
      <c r="Q15" s="11">
        <f t="shared" si="0"/>
        <v>11.696969696969697</v>
      </c>
    </row>
    <row r="16" spans="1: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20" ht="18.75" x14ac:dyDescent="0.3">
      <c r="A17" s="38" t="s">
        <v>0</v>
      </c>
      <c r="B17" s="4">
        <v>16</v>
      </c>
      <c r="C17" s="4">
        <v>17</v>
      </c>
      <c r="D17" s="4">
        <v>18</v>
      </c>
      <c r="E17" s="4">
        <v>19</v>
      </c>
      <c r="F17" s="4">
        <v>20</v>
      </c>
      <c r="G17" s="4">
        <v>21</v>
      </c>
      <c r="H17" s="4">
        <v>22</v>
      </c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4">
        <v>30</v>
      </c>
      <c r="Q17" s="4">
        <v>31</v>
      </c>
      <c r="T17" s="5" t="s">
        <v>18</v>
      </c>
    </row>
    <row r="18" spans="1:20" x14ac:dyDescent="0.25">
      <c r="A18" s="12" t="s">
        <v>2</v>
      </c>
      <c r="B18" s="7">
        <v>13</v>
      </c>
      <c r="C18" s="7">
        <v>6</v>
      </c>
      <c r="D18" s="7">
        <v>4</v>
      </c>
      <c r="E18" s="7">
        <v>1</v>
      </c>
      <c r="F18" s="7">
        <v>9</v>
      </c>
      <c r="G18" s="7">
        <v>9</v>
      </c>
      <c r="H18" s="7">
        <v>5</v>
      </c>
      <c r="I18" s="7">
        <v>9</v>
      </c>
      <c r="J18" s="7">
        <v>8</v>
      </c>
      <c r="K18" s="7">
        <v>8</v>
      </c>
      <c r="L18" s="7">
        <v>5</v>
      </c>
      <c r="M18" s="7">
        <v>10</v>
      </c>
      <c r="N18" s="7">
        <v>15</v>
      </c>
      <c r="O18" s="7">
        <v>17</v>
      </c>
      <c r="P18" s="7">
        <v>5</v>
      </c>
      <c r="Q18" s="7">
        <v>0</v>
      </c>
      <c r="R18" s="2">
        <f t="shared" ref="R18:R30" si="5">SUM(B18:Q18)</f>
        <v>124</v>
      </c>
      <c r="T18" s="2">
        <f>SUM(B18:Q18)*1</f>
        <v>124</v>
      </c>
    </row>
    <row r="19" spans="1:20" x14ac:dyDescent="0.25">
      <c r="A19" s="12" t="s">
        <v>3</v>
      </c>
      <c r="B19" s="7">
        <v>0</v>
      </c>
      <c r="C19" s="7">
        <v>0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9">
        <f>SUM(B19:Q19)</f>
        <v>1</v>
      </c>
      <c r="T19" s="2">
        <f t="shared" ref="T19" si="6">SUM(B19:Q19)*1</f>
        <v>1</v>
      </c>
    </row>
    <row r="20" spans="1:20" x14ac:dyDescent="0.25">
      <c r="A20" s="13" t="s">
        <v>4</v>
      </c>
      <c r="B20" s="10">
        <v>1</v>
      </c>
      <c r="C20" s="10">
        <v>10</v>
      </c>
      <c r="D20" s="10">
        <v>11</v>
      </c>
      <c r="E20" s="10">
        <v>5</v>
      </c>
      <c r="F20" s="10">
        <v>8</v>
      </c>
      <c r="G20" s="10">
        <v>12</v>
      </c>
      <c r="H20" s="10">
        <v>8</v>
      </c>
      <c r="I20" s="10">
        <v>7</v>
      </c>
      <c r="J20" s="10">
        <v>13</v>
      </c>
      <c r="K20" s="10">
        <v>20</v>
      </c>
      <c r="L20" s="10">
        <v>14</v>
      </c>
      <c r="M20" s="10">
        <v>5</v>
      </c>
      <c r="N20" s="10">
        <v>6</v>
      </c>
      <c r="O20" s="10">
        <v>9</v>
      </c>
      <c r="P20" s="10">
        <v>6</v>
      </c>
      <c r="Q20" s="10">
        <v>0</v>
      </c>
      <c r="R20" s="2">
        <f t="shared" si="5"/>
        <v>135</v>
      </c>
      <c r="T20" s="2">
        <f>SUM(B20:Q20)*2</f>
        <v>270</v>
      </c>
    </row>
    <row r="21" spans="1:20" x14ac:dyDescent="0.25">
      <c r="A21" s="13" t="s">
        <v>5</v>
      </c>
      <c r="B21" s="10">
        <v>0</v>
      </c>
      <c r="C21" s="10">
        <v>0</v>
      </c>
      <c r="D21" s="10">
        <v>0</v>
      </c>
      <c r="E21" s="10">
        <v>0</v>
      </c>
      <c r="F21" s="10">
        <v>1</v>
      </c>
      <c r="G21" s="10">
        <v>3</v>
      </c>
      <c r="H21" s="10">
        <v>0</v>
      </c>
      <c r="I21" s="10">
        <v>0</v>
      </c>
      <c r="J21" s="10">
        <v>0</v>
      </c>
      <c r="K21" s="10">
        <v>1</v>
      </c>
      <c r="L21" s="10">
        <v>1</v>
      </c>
      <c r="M21" s="10">
        <v>0</v>
      </c>
      <c r="N21" s="10">
        <v>0</v>
      </c>
      <c r="O21" s="10">
        <v>1</v>
      </c>
      <c r="P21" s="10">
        <v>0</v>
      </c>
      <c r="Q21" s="10">
        <v>0</v>
      </c>
      <c r="R21" s="9">
        <f>SUM(B21:Q21)</f>
        <v>7</v>
      </c>
      <c r="T21" s="2">
        <f>SUM(B21:Q21)*2</f>
        <v>14</v>
      </c>
    </row>
    <row r="22" spans="1:20" x14ac:dyDescent="0.25">
      <c r="A22" s="16" t="s">
        <v>6</v>
      </c>
      <c r="B22" s="17">
        <v>0</v>
      </c>
      <c r="C22" s="17">
        <v>0</v>
      </c>
      <c r="D22" s="17">
        <v>2</v>
      </c>
      <c r="E22" s="17">
        <v>1</v>
      </c>
      <c r="F22" s="17">
        <v>2</v>
      </c>
      <c r="G22" s="17">
        <v>0</v>
      </c>
      <c r="H22" s="17">
        <v>1</v>
      </c>
      <c r="I22" s="17">
        <v>1</v>
      </c>
      <c r="J22" s="17">
        <v>5</v>
      </c>
      <c r="K22" s="17">
        <v>1</v>
      </c>
      <c r="L22" s="17">
        <v>1</v>
      </c>
      <c r="M22" s="17">
        <v>0</v>
      </c>
      <c r="N22" s="17">
        <v>1</v>
      </c>
      <c r="O22" s="17">
        <v>1</v>
      </c>
      <c r="P22" s="17">
        <v>3</v>
      </c>
      <c r="Q22" s="17">
        <v>0</v>
      </c>
      <c r="R22" s="2">
        <f t="shared" si="5"/>
        <v>19</v>
      </c>
      <c r="T22" s="2">
        <f>SUM(B22:Q22)*3</f>
        <v>57</v>
      </c>
    </row>
    <row r="23" spans="1:20" x14ac:dyDescent="0.25">
      <c r="A23" s="16" t="s">
        <v>25</v>
      </c>
      <c r="B23" s="17">
        <v>0</v>
      </c>
      <c r="C23" s="17">
        <v>1</v>
      </c>
      <c r="D23" s="17">
        <v>1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1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9">
        <f>SUM(B23:Q23)</f>
        <v>3</v>
      </c>
      <c r="T23" s="2">
        <f>SUM(B23:Q23)*3</f>
        <v>9</v>
      </c>
    </row>
    <row r="24" spans="1:20" x14ac:dyDescent="0.25">
      <c r="A24" s="14" t="s">
        <v>7</v>
      </c>
      <c r="B24" s="15">
        <v>1</v>
      </c>
      <c r="C24" s="15">
        <v>2</v>
      </c>
      <c r="D24" s="15">
        <v>2</v>
      </c>
      <c r="E24" s="15">
        <v>1</v>
      </c>
      <c r="F24" s="15">
        <v>3</v>
      </c>
      <c r="G24" s="15">
        <v>0</v>
      </c>
      <c r="H24" s="15">
        <v>0</v>
      </c>
      <c r="I24" s="15">
        <v>0</v>
      </c>
      <c r="J24" s="15">
        <v>1</v>
      </c>
      <c r="K24" s="15">
        <v>2</v>
      </c>
      <c r="L24" s="15">
        <v>0</v>
      </c>
      <c r="M24" s="15">
        <v>0</v>
      </c>
      <c r="N24" s="15">
        <v>0</v>
      </c>
      <c r="O24" s="15">
        <v>0</v>
      </c>
      <c r="P24" s="15">
        <v>2</v>
      </c>
      <c r="Q24" s="15">
        <v>0</v>
      </c>
      <c r="R24" s="2">
        <f t="shared" si="5"/>
        <v>14</v>
      </c>
      <c r="T24" s="2">
        <f>SUM(B24:Q24)*4</f>
        <v>56</v>
      </c>
    </row>
    <row r="25" spans="1:20" x14ac:dyDescent="0.25">
      <c r="A25" s="14" t="s">
        <v>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9">
        <v>0</v>
      </c>
      <c r="T25" s="2">
        <f>SUM(B25:Q25)*4</f>
        <v>0</v>
      </c>
    </row>
    <row r="26" spans="1:20" x14ac:dyDescent="0.25">
      <c r="A26" s="21" t="s">
        <v>9</v>
      </c>
      <c r="B26" s="22">
        <v>0</v>
      </c>
      <c r="C26" s="22">
        <v>0</v>
      </c>
      <c r="D26" s="22">
        <v>0</v>
      </c>
      <c r="E26" s="22">
        <v>1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">
        <f t="shared" si="5"/>
        <v>1</v>
      </c>
      <c r="T26" s="2">
        <f>SUM(B26:Q26)*5</f>
        <v>5</v>
      </c>
    </row>
    <row r="27" spans="1:20" x14ac:dyDescent="0.25">
      <c r="A27" s="21" t="s">
        <v>10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9">
        <v>0</v>
      </c>
      <c r="T27" s="2">
        <f>SUM(B27:Q27)*5</f>
        <v>0</v>
      </c>
    </row>
    <row r="28" spans="1:20" x14ac:dyDescent="0.25">
      <c r="A28" s="5" t="s">
        <v>11</v>
      </c>
      <c r="B28" s="2">
        <f>SUM(B18:B27)</f>
        <v>15</v>
      </c>
      <c r="C28" s="2">
        <f t="shared" ref="C28:Q28" si="7">SUM(C18:C27)</f>
        <v>19</v>
      </c>
      <c r="D28" s="2">
        <f t="shared" si="7"/>
        <v>20</v>
      </c>
      <c r="E28" s="2">
        <f t="shared" si="7"/>
        <v>9</v>
      </c>
      <c r="F28" s="2">
        <f t="shared" si="7"/>
        <v>24</v>
      </c>
      <c r="G28" s="2">
        <f t="shared" si="7"/>
        <v>24</v>
      </c>
      <c r="H28" s="2">
        <f t="shared" si="7"/>
        <v>14</v>
      </c>
      <c r="I28" s="2">
        <f t="shared" si="7"/>
        <v>17</v>
      </c>
      <c r="J28" s="2">
        <f t="shared" si="7"/>
        <v>27</v>
      </c>
      <c r="K28" s="2">
        <f t="shared" si="7"/>
        <v>33</v>
      </c>
      <c r="L28" s="2">
        <f t="shared" si="7"/>
        <v>21</v>
      </c>
      <c r="M28" s="2">
        <f t="shared" si="7"/>
        <v>15</v>
      </c>
      <c r="N28" s="2">
        <f t="shared" si="7"/>
        <v>22</v>
      </c>
      <c r="O28" s="2">
        <f t="shared" si="7"/>
        <v>28</v>
      </c>
      <c r="P28" s="2">
        <f t="shared" si="7"/>
        <v>16</v>
      </c>
      <c r="Q28" s="2">
        <f t="shared" si="7"/>
        <v>0</v>
      </c>
      <c r="R28" s="10">
        <f t="shared" si="5"/>
        <v>304</v>
      </c>
      <c r="S28" s="5" t="s">
        <v>17</v>
      </c>
      <c r="T28" s="10">
        <f>SUM(T18:T27)</f>
        <v>536</v>
      </c>
    </row>
    <row r="29" spans="1:20" x14ac:dyDescent="0.25">
      <c r="A29" s="5" t="s">
        <v>12</v>
      </c>
      <c r="B29" s="2">
        <f>33-B28</f>
        <v>18</v>
      </c>
      <c r="C29" s="2">
        <f t="shared" ref="C29:Q29" si="8">33-C28</f>
        <v>14</v>
      </c>
      <c r="D29" s="2">
        <f t="shared" si="8"/>
        <v>13</v>
      </c>
      <c r="E29" s="2">
        <f t="shared" si="8"/>
        <v>24</v>
      </c>
      <c r="F29" s="2">
        <f t="shared" si="8"/>
        <v>9</v>
      </c>
      <c r="G29" s="2">
        <f t="shared" si="8"/>
        <v>9</v>
      </c>
      <c r="H29" s="2">
        <f t="shared" si="8"/>
        <v>19</v>
      </c>
      <c r="I29" s="2">
        <f t="shared" si="8"/>
        <v>16</v>
      </c>
      <c r="J29" s="2">
        <f t="shared" si="8"/>
        <v>6</v>
      </c>
      <c r="K29" s="2">
        <f t="shared" si="8"/>
        <v>0</v>
      </c>
      <c r="L29" s="2">
        <f t="shared" si="8"/>
        <v>12</v>
      </c>
      <c r="M29" s="2">
        <f t="shared" si="8"/>
        <v>18</v>
      </c>
      <c r="N29" s="2">
        <f t="shared" si="8"/>
        <v>11</v>
      </c>
      <c r="O29" s="2">
        <f t="shared" si="8"/>
        <v>5</v>
      </c>
      <c r="P29" s="2">
        <f t="shared" si="8"/>
        <v>17</v>
      </c>
      <c r="Q29" s="2">
        <f t="shared" si="8"/>
        <v>33</v>
      </c>
      <c r="R29" s="10">
        <f t="shared" si="5"/>
        <v>224</v>
      </c>
    </row>
    <row r="30" spans="1:20" x14ac:dyDescent="0.25">
      <c r="A30" s="5" t="s">
        <v>14</v>
      </c>
      <c r="B30" s="3">
        <f>B28/33</f>
        <v>0.45454545454545453</v>
      </c>
      <c r="C30" s="3">
        <f t="shared" ref="C30:Q30" si="9">C28/33</f>
        <v>0.5757575757575758</v>
      </c>
      <c r="D30" s="3">
        <f t="shared" si="9"/>
        <v>0.60606060606060608</v>
      </c>
      <c r="E30" s="3">
        <f t="shared" si="9"/>
        <v>0.27272727272727271</v>
      </c>
      <c r="F30" s="3">
        <f t="shared" si="9"/>
        <v>0.72727272727272729</v>
      </c>
      <c r="G30" s="3">
        <f t="shared" si="9"/>
        <v>0.72727272727272729</v>
      </c>
      <c r="H30" s="3">
        <f t="shared" si="9"/>
        <v>0.42424242424242425</v>
      </c>
      <c r="I30" s="3">
        <f t="shared" si="9"/>
        <v>0.51515151515151514</v>
      </c>
      <c r="J30" s="3">
        <f t="shared" si="9"/>
        <v>0.81818181818181823</v>
      </c>
      <c r="K30" s="3">
        <f t="shared" si="9"/>
        <v>1</v>
      </c>
      <c r="L30" s="3">
        <f t="shared" si="9"/>
        <v>0.63636363636363635</v>
      </c>
      <c r="M30" s="3">
        <f t="shared" si="9"/>
        <v>0.45454545454545453</v>
      </c>
      <c r="N30" s="3">
        <f t="shared" si="9"/>
        <v>0.66666666666666663</v>
      </c>
      <c r="O30" s="3">
        <f t="shared" si="9"/>
        <v>0.84848484848484851</v>
      </c>
      <c r="P30" s="3">
        <f t="shared" si="9"/>
        <v>0.48484848484848486</v>
      </c>
      <c r="Q30" s="3">
        <f t="shared" si="9"/>
        <v>0</v>
      </c>
      <c r="R30" s="11">
        <f t="shared" si="5"/>
        <v>9.212121212121211</v>
      </c>
    </row>
    <row r="31" spans="1:2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23.25" x14ac:dyDescent="0.35">
      <c r="A32" s="23" t="s">
        <v>16</v>
      </c>
    </row>
    <row r="33" spans="1:2" x14ac:dyDescent="0.25">
      <c r="A33" s="8" t="s">
        <v>17</v>
      </c>
      <c r="B33" s="4">
        <f>SUM(S13+T28)</f>
        <v>1242</v>
      </c>
    </row>
    <row r="34" spans="1:2" x14ac:dyDescent="0.25">
      <c r="A34" s="8" t="s">
        <v>13</v>
      </c>
      <c r="B34" s="4">
        <f>SUM(Q13+R28)</f>
        <v>690</v>
      </c>
    </row>
    <row r="35" spans="1:2" x14ac:dyDescent="0.25">
      <c r="A35" s="8" t="s">
        <v>12</v>
      </c>
      <c r="B35" s="24">
        <f>SUM(Q14+R29)</f>
        <v>333</v>
      </c>
    </row>
    <row r="36" spans="1:2" x14ac:dyDescent="0.25">
      <c r="A36" s="8" t="s">
        <v>19</v>
      </c>
      <c r="B36" s="25">
        <f>SUM(Q15+R30)/30</f>
        <v>0.69696969696969691</v>
      </c>
    </row>
    <row r="37" spans="1:2" x14ac:dyDescent="0.25">
      <c r="A37" s="26" t="s">
        <v>20</v>
      </c>
      <c r="B37" s="27">
        <f>SUM(Q3+R18)</f>
        <v>247</v>
      </c>
    </row>
    <row r="38" spans="1:2" x14ac:dyDescent="0.25">
      <c r="A38" s="28" t="s">
        <v>21</v>
      </c>
      <c r="B38" s="29">
        <f>SUM(Q5+R20)</f>
        <v>341</v>
      </c>
    </row>
    <row r="39" spans="1:2" x14ac:dyDescent="0.25">
      <c r="A39" s="30" t="s">
        <v>22</v>
      </c>
      <c r="B39" s="31">
        <f>SUM(Q7+R22)</f>
        <v>47</v>
      </c>
    </row>
    <row r="40" spans="1:2" x14ac:dyDescent="0.25">
      <c r="A40" s="32" t="s">
        <v>23</v>
      </c>
      <c r="B40" s="33">
        <f>SUM(Q9+R24)</f>
        <v>26</v>
      </c>
    </row>
    <row r="41" spans="1:2" x14ac:dyDescent="0.25">
      <c r="A41" s="34" t="s">
        <v>24</v>
      </c>
      <c r="B41" s="35">
        <f>SUM(Q11+R26)</f>
        <v>3</v>
      </c>
    </row>
    <row r="42" spans="1:2" x14ac:dyDescent="0.25">
      <c r="A42" s="36" t="s">
        <v>26</v>
      </c>
      <c r="B42" s="37">
        <f>SUM(Q4+Q6+Q8+Q10+Q12+R19+R21+R23+R25+R27)</f>
        <v>26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22" workbookViewId="0">
      <selection activeCell="B36" sqref="B36"/>
    </sheetView>
  </sheetViews>
  <sheetFormatPr baseColWidth="10" defaultColWidth="9.140625" defaultRowHeight="15" x14ac:dyDescent="0.25"/>
  <cols>
    <col min="1" max="1" width="30" bestFit="1" customWidth="1"/>
    <col min="17" max="17" width="9.85546875" bestFit="1" customWidth="1"/>
    <col min="18" max="19" width="10.5703125" bestFit="1" customWidth="1"/>
  </cols>
  <sheetData>
    <row r="1" spans="1:19" x14ac:dyDescent="0.25">
      <c r="A1" s="18" t="s">
        <v>1</v>
      </c>
    </row>
    <row r="2" spans="1:19" ht="18.75" x14ac:dyDescent="0.3">
      <c r="A2" s="38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S2" s="5" t="s">
        <v>15</v>
      </c>
    </row>
    <row r="3" spans="1:19" x14ac:dyDescent="0.25">
      <c r="A3" s="12" t="s">
        <v>2</v>
      </c>
      <c r="B3" s="7">
        <v>5</v>
      </c>
      <c r="C3" s="7">
        <v>5</v>
      </c>
      <c r="D3" s="7">
        <v>2</v>
      </c>
      <c r="E3" s="7">
        <v>13</v>
      </c>
      <c r="F3" s="7">
        <v>15</v>
      </c>
      <c r="G3" s="7">
        <v>15</v>
      </c>
      <c r="H3" s="7">
        <v>16</v>
      </c>
      <c r="I3" s="7">
        <v>10</v>
      </c>
      <c r="J3" s="7">
        <v>3</v>
      </c>
      <c r="K3" s="7">
        <v>2</v>
      </c>
      <c r="L3" s="7">
        <v>11</v>
      </c>
      <c r="M3" s="7">
        <v>17</v>
      </c>
      <c r="N3" s="7">
        <v>11</v>
      </c>
      <c r="O3" s="7">
        <v>3</v>
      </c>
      <c r="P3" s="7">
        <v>4</v>
      </c>
      <c r="Q3" s="2">
        <f t="shared" ref="Q3:Q15" si="0">SUM(B3:P3)</f>
        <v>132</v>
      </c>
      <c r="S3" s="2">
        <f>SUM(B3:P3)*1</f>
        <v>132</v>
      </c>
    </row>
    <row r="4" spans="1:19" x14ac:dyDescent="0.25">
      <c r="A4" s="12" t="s">
        <v>3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1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9">
        <f t="shared" si="0"/>
        <v>1</v>
      </c>
      <c r="S4" s="2">
        <f t="shared" ref="S4" si="1">SUM(B4:P4)*1</f>
        <v>1</v>
      </c>
    </row>
    <row r="5" spans="1:19" x14ac:dyDescent="0.25">
      <c r="A5" s="13" t="s">
        <v>4</v>
      </c>
      <c r="B5" s="10">
        <v>22</v>
      </c>
      <c r="C5" s="10">
        <v>23</v>
      </c>
      <c r="D5" s="10">
        <v>24</v>
      </c>
      <c r="E5" s="10">
        <v>14</v>
      </c>
      <c r="F5" s="10">
        <v>9</v>
      </c>
      <c r="G5" s="10">
        <v>10</v>
      </c>
      <c r="H5" s="10">
        <v>13</v>
      </c>
      <c r="I5" s="10">
        <v>13</v>
      </c>
      <c r="J5" s="10">
        <v>16</v>
      </c>
      <c r="K5" s="10">
        <v>13</v>
      </c>
      <c r="L5" s="10">
        <v>10</v>
      </c>
      <c r="M5" s="10">
        <v>13</v>
      </c>
      <c r="N5" s="10">
        <v>12</v>
      </c>
      <c r="O5" s="10">
        <v>10</v>
      </c>
      <c r="P5" s="10">
        <v>18</v>
      </c>
      <c r="Q5" s="1">
        <f t="shared" si="0"/>
        <v>220</v>
      </c>
      <c r="S5" s="2">
        <f>SUM(B5:P5)*2</f>
        <v>440</v>
      </c>
    </row>
    <row r="6" spans="1:19" x14ac:dyDescent="0.25">
      <c r="A6" s="13" t="s">
        <v>5</v>
      </c>
      <c r="B6" s="10">
        <v>1</v>
      </c>
      <c r="C6" s="10">
        <v>1</v>
      </c>
      <c r="D6" s="10">
        <v>0</v>
      </c>
      <c r="E6" s="10">
        <v>1</v>
      </c>
      <c r="F6" s="10">
        <v>1</v>
      </c>
      <c r="G6" s="10">
        <v>2</v>
      </c>
      <c r="H6" s="10">
        <v>2</v>
      </c>
      <c r="I6" s="10">
        <v>2</v>
      </c>
      <c r="J6" s="10">
        <v>1</v>
      </c>
      <c r="K6" s="10">
        <v>1</v>
      </c>
      <c r="L6" s="10">
        <v>0</v>
      </c>
      <c r="M6" s="10">
        <v>1</v>
      </c>
      <c r="N6" s="10">
        <v>1</v>
      </c>
      <c r="O6" s="10">
        <v>1</v>
      </c>
      <c r="P6" s="10">
        <v>1</v>
      </c>
      <c r="Q6" s="9">
        <f t="shared" si="0"/>
        <v>16</v>
      </c>
      <c r="S6" s="2">
        <f>SUM(B6:P6)*2</f>
        <v>32</v>
      </c>
    </row>
    <row r="7" spans="1:19" x14ac:dyDescent="0.25">
      <c r="A7" s="16" t="s">
        <v>6</v>
      </c>
      <c r="B7" s="17">
        <v>4</v>
      </c>
      <c r="C7" s="17">
        <v>4</v>
      </c>
      <c r="D7" s="17">
        <v>5</v>
      </c>
      <c r="E7" s="17">
        <v>0</v>
      </c>
      <c r="F7" s="17">
        <v>3</v>
      </c>
      <c r="G7" s="17">
        <v>2</v>
      </c>
      <c r="H7" s="17">
        <v>1</v>
      </c>
      <c r="I7" s="17">
        <v>3</v>
      </c>
      <c r="J7" s="17">
        <v>7</v>
      </c>
      <c r="K7" s="17">
        <v>2</v>
      </c>
      <c r="L7" s="17">
        <v>2</v>
      </c>
      <c r="M7" s="17">
        <v>0</v>
      </c>
      <c r="N7" s="17">
        <v>2</v>
      </c>
      <c r="O7" s="17">
        <v>3</v>
      </c>
      <c r="P7" s="17">
        <v>2</v>
      </c>
      <c r="Q7" s="1">
        <f t="shared" si="0"/>
        <v>40</v>
      </c>
      <c r="S7" s="2">
        <f>SUM(B7:P7)*3</f>
        <v>120</v>
      </c>
    </row>
    <row r="8" spans="1:19" x14ac:dyDescent="0.25">
      <c r="A8" s="16" t="s">
        <v>25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9">
        <f t="shared" si="0"/>
        <v>0</v>
      </c>
      <c r="S8" s="2">
        <f>SUM(B8:P8)*3</f>
        <v>0</v>
      </c>
    </row>
    <row r="9" spans="1:19" x14ac:dyDescent="0.25">
      <c r="A9" s="14" t="s">
        <v>7</v>
      </c>
      <c r="B9" s="15">
        <v>0</v>
      </c>
      <c r="C9" s="15">
        <v>0</v>
      </c>
      <c r="D9" s="15">
        <v>2</v>
      </c>
      <c r="E9" s="15">
        <v>3</v>
      </c>
      <c r="F9" s="15">
        <v>3</v>
      </c>
      <c r="G9" s="15">
        <v>3</v>
      </c>
      <c r="H9" s="15">
        <v>0</v>
      </c>
      <c r="I9" s="15">
        <v>2</v>
      </c>
      <c r="J9" s="15">
        <v>3</v>
      </c>
      <c r="K9" s="15">
        <v>2</v>
      </c>
      <c r="L9" s="15">
        <v>4</v>
      </c>
      <c r="M9" s="15">
        <v>1</v>
      </c>
      <c r="N9" s="15">
        <v>1</v>
      </c>
      <c r="O9" s="15">
        <v>0</v>
      </c>
      <c r="P9" s="15">
        <v>2</v>
      </c>
      <c r="Q9" s="1">
        <f t="shared" si="0"/>
        <v>26</v>
      </c>
      <c r="S9" s="2">
        <f>SUM(B9:P9)*4</f>
        <v>104</v>
      </c>
    </row>
    <row r="10" spans="1:19" x14ac:dyDescent="0.25">
      <c r="A10" s="14" t="s">
        <v>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9">
        <f t="shared" si="0"/>
        <v>0</v>
      </c>
      <c r="S10" s="2">
        <f>SUM(B10:P10)*4</f>
        <v>0</v>
      </c>
    </row>
    <row r="11" spans="1:19" x14ac:dyDescent="0.25">
      <c r="A11" s="19" t="s">
        <v>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1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3</v>
      </c>
      <c r="Q11" s="1">
        <f t="shared" si="0"/>
        <v>4</v>
      </c>
      <c r="S11" s="2">
        <f>SUM(B11:P11)*5</f>
        <v>20</v>
      </c>
    </row>
    <row r="12" spans="1:19" x14ac:dyDescent="0.25">
      <c r="A12" s="19" t="s">
        <v>10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f t="shared" si="0"/>
        <v>0</v>
      </c>
      <c r="S12" s="2">
        <f>SUM(B12:P12)*5</f>
        <v>0</v>
      </c>
    </row>
    <row r="13" spans="1:19" x14ac:dyDescent="0.25">
      <c r="A13" s="5" t="s">
        <v>11</v>
      </c>
      <c r="B13" s="2">
        <f>SUM(B3:B12)</f>
        <v>32</v>
      </c>
      <c r="C13" s="2">
        <f t="shared" ref="C13:P13" si="2">SUM(C3:C12)</f>
        <v>33</v>
      </c>
      <c r="D13" s="2">
        <f t="shared" si="2"/>
        <v>33</v>
      </c>
      <c r="E13" s="2">
        <f t="shared" si="2"/>
        <v>31</v>
      </c>
      <c r="F13" s="2">
        <f t="shared" si="2"/>
        <v>31</v>
      </c>
      <c r="G13" s="2">
        <f t="shared" si="2"/>
        <v>32</v>
      </c>
      <c r="H13" s="2">
        <f t="shared" si="2"/>
        <v>32</v>
      </c>
      <c r="I13" s="2">
        <f t="shared" si="2"/>
        <v>31</v>
      </c>
      <c r="J13" s="2">
        <f t="shared" si="2"/>
        <v>31</v>
      </c>
      <c r="K13" s="2">
        <f t="shared" si="2"/>
        <v>20</v>
      </c>
      <c r="L13" s="2">
        <f t="shared" si="2"/>
        <v>27</v>
      </c>
      <c r="M13" s="2">
        <f t="shared" si="2"/>
        <v>32</v>
      </c>
      <c r="N13" s="2">
        <f t="shared" si="2"/>
        <v>27</v>
      </c>
      <c r="O13" s="2">
        <f t="shared" si="2"/>
        <v>17</v>
      </c>
      <c r="P13" s="2">
        <f t="shared" si="2"/>
        <v>30</v>
      </c>
      <c r="Q13" s="10">
        <f t="shared" si="0"/>
        <v>439</v>
      </c>
      <c r="R13" s="5" t="s">
        <v>17</v>
      </c>
      <c r="S13" s="10">
        <f>SUM(S3:S12)</f>
        <v>849</v>
      </c>
    </row>
    <row r="14" spans="1:19" x14ac:dyDescent="0.25">
      <c r="A14" s="5" t="s">
        <v>12</v>
      </c>
      <c r="B14" s="2">
        <f>33-B13</f>
        <v>1</v>
      </c>
      <c r="C14" s="2">
        <f t="shared" ref="C14:P14" si="3">33-C13</f>
        <v>0</v>
      </c>
      <c r="D14" s="2">
        <f t="shared" si="3"/>
        <v>0</v>
      </c>
      <c r="E14" s="2">
        <f t="shared" si="3"/>
        <v>2</v>
      </c>
      <c r="F14" s="2">
        <f t="shared" si="3"/>
        <v>2</v>
      </c>
      <c r="G14" s="2">
        <f t="shared" si="3"/>
        <v>1</v>
      </c>
      <c r="H14" s="2">
        <f t="shared" si="3"/>
        <v>1</v>
      </c>
      <c r="I14" s="2">
        <f t="shared" si="3"/>
        <v>2</v>
      </c>
      <c r="J14" s="2">
        <f t="shared" si="3"/>
        <v>2</v>
      </c>
      <c r="K14" s="2">
        <f t="shared" si="3"/>
        <v>13</v>
      </c>
      <c r="L14" s="2">
        <f t="shared" si="3"/>
        <v>6</v>
      </c>
      <c r="M14" s="2">
        <f t="shared" si="3"/>
        <v>1</v>
      </c>
      <c r="N14" s="2">
        <f t="shared" si="3"/>
        <v>6</v>
      </c>
      <c r="O14" s="2">
        <f t="shared" si="3"/>
        <v>16</v>
      </c>
      <c r="P14" s="2">
        <f t="shared" si="3"/>
        <v>3</v>
      </c>
      <c r="Q14" s="10">
        <f t="shared" si="0"/>
        <v>56</v>
      </c>
    </row>
    <row r="15" spans="1:19" x14ac:dyDescent="0.25">
      <c r="A15" s="5" t="s">
        <v>14</v>
      </c>
      <c r="B15" s="3">
        <f>B13/33</f>
        <v>0.96969696969696972</v>
      </c>
      <c r="C15" s="3">
        <f t="shared" ref="C15:P15" si="4">C13/33</f>
        <v>1</v>
      </c>
      <c r="D15" s="3">
        <f t="shared" si="4"/>
        <v>1</v>
      </c>
      <c r="E15" s="3">
        <f t="shared" si="4"/>
        <v>0.93939393939393945</v>
      </c>
      <c r="F15" s="3">
        <f t="shared" si="4"/>
        <v>0.93939393939393945</v>
      </c>
      <c r="G15" s="3">
        <f t="shared" si="4"/>
        <v>0.96969696969696972</v>
      </c>
      <c r="H15" s="3">
        <f t="shared" si="4"/>
        <v>0.96969696969696972</v>
      </c>
      <c r="I15" s="3">
        <f t="shared" si="4"/>
        <v>0.93939393939393945</v>
      </c>
      <c r="J15" s="3">
        <f t="shared" si="4"/>
        <v>0.93939393939393945</v>
      </c>
      <c r="K15" s="3">
        <f t="shared" si="4"/>
        <v>0.60606060606060608</v>
      </c>
      <c r="L15" s="3">
        <f t="shared" si="4"/>
        <v>0.81818181818181823</v>
      </c>
      <c r="M15" s="3">
        <f t="shared" si="4"/>
        <v>0.96969696969696972</v>
      </c>
      <c r="N15" s="3">
        <f t="shared" si="4"/>
        <v>0.81818181818181823</v>
      </c>
      <c r="O15" s="3">
        <f t="shared" si="4"/>
        <v>0.51515151515151514</v>
      </c>
      <c r="P15" s="3">
        <f t="shared" si="4"/>
        <v>0.90909090909090906</v>
      </c>
      <c r="Q15" s="11">
        <f t="shared" si="0"/>
        <v>13.303030303030305</v>
      </c>
    </row>
    <row r="16" spans="1: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20" ht="18.75" x14ac:dyDescent="0.3">
      <c r="A17" s="38" t="s">
        <v>0</v>
      </c>
      <c r="B17" s="4">
        <v>16</v>
      </c>
      <c r="C17" s="4">
        <v>17</v>
      </c>
      <c r="D17" s="4">
        <v>18</v>
      </c>
      <c r="E17" s="4">
        <v>19</v>
      </c>
      <c r="F17" s="4">
        <v>20</v>
      </c>
      <c r="G17" s="4">
        <v>21</v>
      </c>
      <c r="H17" s="4">
        <v>22</v>
      </c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4">
        <v>30</v>
      </c>
      <c r="Q17" s="4">
        <v>31</v>
      </c>
      <c r="T17" s="5" t="s">
        <v>18</v>
      </c>
    </row>
    <row r="18" spans="1:20" x14ac:dyDescent="0.25">
      <c r="A18" s="12" t="s">
        <v>2</v>
      </c>
      <c r="B18" s="7">
        <v>5</v>
      </c>
      <c r="C18" s="7">
        <v>3</v>
      </c>
      <c r="D18" s="7">
        <v>12</v>
      </c>
      <c r="E18" s="7">
        <v>21</v>
      </c>
      <c r="F18" s="7">
        <v>19</v>
      </c>
      <c r="G18" s="7">
        <v>13</v>
      </c>
      <c r="H18" s="7">
        <v>3</v>
      </c>
      <c r="I18" s="7">
        <v>6</v>
      </c>
      <c r="J18" s="7">
        <v>8</v>
      </c>
      <c r="K18" s="7">
        <v>9</v>
      </c>
      <c r="L18" s="7">
        <v>8</v>
      </c>
      <c r="M18" s="7">
        <v>16</v>
      </c>
      <c r="N18" s="7">
        <v>15</v>
      </c>
      <c r="O18" s="7">
        <v>2</v>
      </c>
      <c r="P18" s="7">
        <v>2</v>
      </c>
      <c r="Q18" s="7">
        <v>1</v>
      </c>
      <c r="R18" s="2">
        <f t="shared" ref="R18:R30" si="5">SUM(B18:Q18)</f>
        <v>143</v>
      </c>
      <c r="T18" s="2">
        <f>SUM(B18:Q18)*1</f>
        <v>143</v>
      </c>
    </row>
    <row r="19" spans="1:20" x14ac:dyDescent="0.25">
      <c r="A19" s="12" t="s">
        <v>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9">
        <f t="shared" si="5"/>
        <v>0</v>
      </c>
      <c r="T19" s="2">
        <f t="shared" ref="T19" si="6">SUM(B19:Q19)*1</f>
        <v>0</v>
      </c>
    </row>
    <row r="20" spans="1:20" x14ac:dyDescent="0.25">
      <c r="A20" s="13" t="s">
        <v>4</v>
      </c>
      <c r="B20" s="10">
        <v>19</v>
      </c>
      <c r="C20" s="10">
        <v>13</v>
      </c>
      <c r="D20" s="10">
        <v>7</v>
      </c>
      <c r="E20" s="10">
        <v>7</v>
      </c>
      <c r="F20" s="10">
        <v>8</v>
      </c>
      <c r="G20" s="10">
        <v>9</v>
      </c>
      <c r="H20" s="10">
        <v>11</v>
      </c>
      <c r="I20" s="10">
        <v>20</v>
      </c>
      <c r="J20" s="10">
        <v>15</v>
      </c>
      <c r="K20" s="10">
        <v>9</v>
      </c>
      <c r="L20" s="10">
        <v>5</v>
      </c>
      <c r="M20" s="10">
        <v>13</v>
      </c>
      <c r="N20" s="10">
        <v>4</v>
      </c>
      <c r="O20" s="10">
        <v>11</v>
      </c>
      <c r="P20" s="10">
        <v>20</v>
      </c>
      <c r="Q20" s="10">
        <v>7</v>
      </c>
      <c r="R20" s="2">
        <f t="shared" si="5"/>
        <v>178</v>
      </c>
      <c r="T20" s="2">
        <f>SUM(B20:Q20)*2</f>
        <v>356</v>
      </c>
    </row>
    <row r="21" spans="1:20" x14ac:dyDescent="0.25">
      <c r="A21" s="13" t="s">
        <v>5</v>
      </c>
      <c r="B21" s="10">
        <v>1</v>
      </c>
      <c r="C21" s="10">
        <v>0</v>
      </c>
      <c r="D21" s="10">
        <v>0</v>
      </c>
      <c r="E21" s="10">
        <v>1</v>
      </c>
      <c r="F21" s="10">
        <v>1</v>
      </c>
      <c r="G21" s="10">
        <v>0</v>
      </c>
      <c r="H21" s="10">
        <v>0</v>
      </c>
      <c r="I21" s="10">
        <v>1</v>
      </c>
      <c r="J21" s="10">
        <v>2</v>
      </c>
      <c r="K21" s="10">
        <v>0</v>
      </c>
      <c r="L21" s="10">
        <v>0</v>
      </c>
      <c r="M21" s="10">
        <v>2</v>
      </c>
      <c r="N21" s="10">
        <v>0</v>
      </c>
      <c r="O21" s="10">
        <v>0</v>
      </c>
      <c r="P21" s="10">
        <v>0</v>
      </c>
      <c r="Q21" s="10">
        <v>0</v>
      </c>
      <c r="R21" s="9">
        <f t="shared" si="5"/>
        <v>8</v>
      </c>
      <c r="T21" s="2">
        <f>SUM(B21:Q21)*2</f>
        <v>16</v>
      </c>
    </row>
    <row r="22" spans="1:20" x14ac:dyDescent="0.25">
      <c r="A22" s="16" t="s">
        <v>6</v>
      </c>
      <c r="B22" s="17">
        <v>1</v>
      </c>
      <c r="C22" s="17">
        <v>5</v>
      </c>
      <c r="D22" s="17">
        <v>2</v>
      </c>
      <c r="E22" s="17">
        <v>3</v>
      </c>
      <c r="F22" s="17">
        <v>1</v>
      </c>
      <c r="G22" s="17">
        <v>1</v>
      </c>
      <c r="H22" s="17">
        <v>3</v>
      </c>
      <c r="I22" s="17">
        <v>3</v>
      </c>
      <c r="J22" s="17">
        <v>0</v>
      </c>
      <c r="K22" s="17">
        <v>0</v>
      </c>
      <c r="L22" s="17">
        <v>1</v>
      </c>
      <c r="M22" s="17">
        <v>1</v>
      </c>
      <c r="N22" s="17">
        <v>1</v>
      </c>
      <c r="O22" s="17">
        <v>2</v>
      </c>
      <c r="P22" s="17">
        <v>7</v>
      </c>
      <c r="Q22" s="17">
        <v>0</v>
      </c>
      <c r="R22" s="2">
        <f t="shared" si="5"/>
        <v>31</v>
      </c>
      <c r="T22" s="2">
        <f>SUM(B22:Q22)*3</f>
        <v>93</v>
      </c>
    </row>
    <row r="23" spans="1:20" x14ac:dyDescent="0.25">
      <c r="A23" s="16" t="s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9">
        <f t="shared" si="5"/>
        <v>0</v>
      </c>
      <c r="T23" s="2">
        <f>SUM(B23:Q23)*3</f>
        <v>0</v>
      </c>
    </row>
    <row r="24" spans="1:20" x14ac:dyDescent="0.25">
      <c r="A24" s="14" t="s">
        <v>7</v>
      </c>
      <c r="B24" s="15">
        <v>2</v>
      </c>
      <c r="C24" s="15">
        <v>1</v>
      </c>
      <c r="D24" s="15">
        <v>1</v>
      </c>
      <c r="E24" s="15">
        <v>0</v>
      </c>
      <c r="F24" s="15">
        <v>2</v>
      </c>
      <c r="G24" s="15">
        <v>2</v>
      </c>
      <c r="H24" s="15">
        <v>2</v>
      </c>
      <c r="I24" s="15">
        <v>2</v>
      </c>
      <c r="J24" s="15">
        <v>1</v>
      </c>
      <c r="K24" s="15">
        <v>1</v>
      </c>
      <c r="L24" s="15">
        <v>1</v>
      </c>
      <c r="M24" s="15">
        <v>0</v>
      </c>
      <c r="N24" s="15">
        <v>0</v>
      </c>
      <c r="O24" s="15">
        <v>0</v>
      </c>
      <c r="P24" s="15">
        <v>3</v>
      </c>
      <c r="Q24" s="15">
        <v>1</v>
      </c>
      <c r="R24" s="2">
        <f t="shared" si="5"/>
        <v>19</v>
      </c>
      <c r="T24" s="2">
        <f>SUM(B24:Q24)*4</f>
        <v>76</v>
      </c>
    </row>
    <row r="25" spans="1:20" x14ac:dyDescent="0.25">
      <c r="A25" s="14" t="s">
        <v>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9">
        <f t="shared" si="5"/>
        <v>0</v>
      </c>
      <c r="T25" s="2">
        <f>SUM(B25:Q25)*4</f>
        <v>0</v>
      </c>
    </row>
    <row r="26" spans="1:20" x14ac:dyDescent="0.25">
      <c r="A26" s="21" t="s">
        <v>9</v>
      </c>
      <c r="B26" s="22">
        <v>3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1</v>
      </c>
      <c r="Q26" s="22">
        <v>0</v>
      </c>
      <c r="R26" s="2">
        <f t="shared" si="5"/>
        <v>4</v>
      </c>
      <c r="T26" s="2">
        <f>SUM(B26:Q26)*5</f>
        <v>20</v>
      </c>
    </row>
    <row r="27" spans="1:20" x14ac:dyDescent="0.25">
      <c r="A27" s="21" t="s">
        <v>10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9">
        <f t="shared" si="5"/>
        <v>0</v>
      </c>
      <c r="T27" s="2">
        <f>SUM(B27:Q27)*5</f>
        <v>0</v>
      </c>
    </row>
    <row r="28" spans="1:20" x14ac:dyDescent="0.25">
      <c r="A28" s="5" t="s">
        <v>11</v>
      </c>
      <c r="B28" s="2">
        <f>SUM(B18:B27)</f>
        <v>31</v>
      </c>
      <c r="C28" s="2">
        <f t="shared" ref="C28:Q28" si="7">SUM(C18:C27)</f>
        <v>22</v>
      </c>
      <c r="D28" s="2">
        <f t="shared" si="7"/>
        <v>22</v>
      </c>
      <c r="E28" s="2">
        <f t="shared" si="7"/>
        <v>32</v>
      </c>
      <c r="F28" s="2">
        <f t="shared" si="7"/>
        <v>31</v>
      </c>
      <c r="G28" s="2">
        <f t="shared" si="7"/>
        <v>25</v>
      </c>
      <c r="H28" s="2">
        <f t="shared" si="7"/>
        <v>19</v>
      </c>
      <c r="I28" s="2">
        <f t="shared" si="7"/>
        <v>32</v>
      </c>
      <c r="J28" s="2">
        <f t="shared" si="7"/>
        <v>26</v>
      </c>
      <c r="K28" s="2">
        <f t="shared" si="7"/>
        <v>19</v>
      </c>
      <c r="L28" s="2">
        <f t="shared" si="7"/>
        <v>15</v>
      </c>
      <c r="M28" s="2">
        <f t="shared" si="7"/>
        <v>32</v>
      </c>
      <c r="N28" s="2">
        <f t="shared" si="7"/>
        <v>20</v>
      </c>
      <c r="O28" s="2">
        <f t="shared" si="7"/>
        <v>15</v>
      </c>
      <c r="P28" s="2">
        <f t="shared" si="7"/>
        <v>33</v>
      </c>
      <c r="Q28" s="2">
        <f t="shared" si="7"/>
        <v>9</v>
      </c>
      <c r="R28" s="10">
        <f t="shared" si="5"/>
        <v>383</v>
      </c>
      <c r="S28" s="5" t="s">
        <v>17</v>
      </c>
      <c r="T28" s="10">
        <f>SUM(T18:T27)</f>
        <v>704</v>
      </c>
    </row>
    <row r="29" spans="1:20" x14ac:dyDescent="0.25">
      <c r="A29" s="5" t="s">
        <v>12</v>
      </c>
      <c r="B29" s="2">
        <f>33-B28</f>
        <v>2</v>
      </c>
      <c r="C29" s="2">
        <f t="shared" ref="C29:Q29" si="8">33-C28</f>
        <v>11</v>
      </c>
      <c r="D29" s="2">
        <f t="shared" si="8"/>
        <v>11</v>
      </c>
      <c r="E29" s="2">
        <f t="shared" si="8"/>
        <v>1</v>
      </c>
      <c r="F29" s="2">
        <f t="shared" si="8"/>
        <v>2</v>
      </c>
      <c r="G29" s="2">
        <f t="shared" si="8"/>
        <v>8</v>
      </c>
      <c r="H29" s="2">
        <f t="shared" si="8"/>
        <v>14</v>
      </c>
      <c r="I29" s="2">
        <f t="shared" si="8"/>
        <v>1</v>
      </c>
      <c r="J29" s="2">
        <f t="shared" si="8"/>
        <v>7</v>
      </c>
      <c r="K29" s="2">
        <f t="shared" si="8"/>
        <v>14</v>
      </c>
      <c r="L29" s="2">
        <f t="shared" si="8"/>
        <v>18</v>
      </c>
      <c r="M29" s="2">
        <f t="shared" si="8"/>
        <v>1</v>
      </c>
      <c r="N29" s="2">
        <f t="shared" si="8"/>
        <v>13</v>
      </c>
      <c r="O29" s="2">
        <f t="shared" si="8"/>
        <v>18</v>
      </c>
      <c r="P29" s="2">
        <f t="shared" si="8"/>
        <v>0</v>
      </c>
      <c r="Q29" s="2">
        <f t="shared" si="8"/>
        <v>24</v>
      </c>
      <c r="R29" s="10">
        <f t="shared" si="5"/>
        <v>145</v>
      </c>
    </row>
    <row r="30" spans="1:20" x14ac:dyDescent="0.25">
      <c r="A30" s="5" t="s">
        <v>14</v>
      </c>
      <c r="B30" s="3">
        <f>B28/33</f>
        <v>0.93939393939393945</v>
      </c>
      <c r="C30" s="3">
        <f t="shared" ref="C30:Q30" si="9">C28/33</f>
        <v>0.66666666666666663</v>
      </c>
      <c r="D30" s="3">
        <f t="shared" si="9"/>
        <v>0.66666666666666663</v>
      </c>
      <c r="E30" s="3">
        <f t="shared" si="9"/>
        <v>0.96969696969696972</v>
      </c>
      <c r="F30" s="3">
        <f t="shared" si="9"/>
        <v>0.93939393939393945</v>
      </c>
      <c r="G30" s="3">
        <f t="shared" si="9"/>
        <v>0.75757575757575757</v>
      </c>
      <c r="H30" s="3">
        <f t="shared" si="9"/>
        <v>0.5757575757575758</v>
      </c>
      <c r="I30" s="3">
        <f t="shared" si="9"/>
        <v>0.96969696969696972</v>
      </c>
      <c r="J30" s="3">
        <f t="shared" si="9"/>
        <v>0.78787878787878785</v>
      </c>
      <c r="K30" s="3">
        <f t="shared" si="9"/>
        <v>0.5757575757575758</v>
      </c>
      <c r="L30" s="3">
        <f t="shared" si="9"/>
        <v>0.45454545454545453</v>
      </c>
      <c r="M30" s="3">
        <f t="shared" si="9"/>
        <v>0.96969696969696972</v>
      </c>
      <c r="N30" s="3">
        <f t="shared" si="9"/>
        <v>0.60606060606060608</v>
      </c>
      <c r="O30" s="3">
        <f t="shared" si="9"/>
        <v>0.45454545454545453</v>
      </c>
      <c r="P30" s="3">
        <f t="shared" si="9"/>
        <v>1</v>
      </c>
      <c r="Q30" s="3">
        <f t="shared" si="9"/>
        <v>0.27272727272727271</v>
      </c>
      <c r="R30" s="11">
        <f t="shared" si="5"/>
        <v>11.606060606060607</v>
      </c>
    </row>
    <row r="31" spans="1:2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23.25" x14ac:dyDescent="0.35">
      <c r="A32" s="23" t="s">
        <v>16</v>
      </c>
    </row>
    <row r="33" spans="1:2" x14ac:dyDescent="0.25">
      <c r="A33" s="8" t="s">
        <v>17</v>
      </c>
      <c r="B33" s="4">
        <f>SUM(S13+T28)</f>
        <v>1553</v>
      </c>
    </row>
    <row r="34" spans="1:2" x14ac:dyDescent="0.25">
      <c r="A34" s="8" t="s">
        <v>13</v>
      </c>
      <c r="B34" s="4">
        <f>SUM(Q13+R28)</f>
        <v>822</v>
      </c>
    </row>
    <row r="35" spans="1:2" x14ac:dyDescent="0.25">
      <c r="A35" s="8" t="s">
        <v>12</v>
      </c>
      <c r="B35" s="24">
        <f>SUM(Q14+R29)</f>
        <v>201</v>
      </c>
    </row>
    <row r="36" spans="1:2" x14ac:dyDescent="0.25">
      <c r="A36" s="8" t="s">
        <v>19</v>
      </c>
      <c r="B36" s="25">
        <f>SUM(Q15+R30)/31</f>
        <v>0.80351906158357789</v>
      </c>
    </row>
    <row r="37" spans="1:2" x14ac:dyDescent="0.25">
      <c r="A37" s="26" t="s">
        <v>20</v>
      </c>
      <c r="B37" s="27">
        <f>SUM(Q3+R18)</f>
        <v>275</v>
      </c>
    </row>
    <row r="38" spans="1:2" x14ac:dyDescent="0.25">
      <c r="A38" s="28" t="s">
        <v>21</v>
      </c>
      <c r="B38" s="29">
        <f>SUM(Q5+R20)</f>
        <v>398</v>
      </c>
    </row>
    <row r="39" spans="1:2" x14ac:dyDescent="0.25">
      <c r="A39" s="30" t="s">
        <v>22</v>
      </c>
      <c r="B39" s="31">
        <f>SUM(Q7+R22)</f>
        <v>71</v>
      </c>
    </row>
    <row r="40" spans="1:2" x14ac:dyDescent="0.25">
      <c r="A40" s="32" t="s">
        <v>23</v>
      </c>
      <c r="B40" s="33">
        <f>SUM(Q9+R24)</f>
        <v>45</v>
      </c>
    </row>
    <row r="41" spans="1:2" x14ac:dyDescent="0.25">
      <c r="A41" s="34" t="s">
        <v>24</v>
      </c>
      <c r="B41" s="35">
        <f>SUM(Q11+R26)</f>
        <v>8</v>
      </c>
    </row>
    <row r="42" spans="1:2" x14ac:dyDescent="0.25">
      <c r="A42" s="36" t="s">
        <v>26</v>
      </c>
      <c r="B42" s="37">
        <f>SUM(Q4+Q6+Q8+Q10+Q12+R19+R21+R23+R25+R27)</f>
        <v>25</v>
      </c>
    </row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19" workbookViewId="0">
      <selection activeCell="B36" sqref="B36"/>
    </sheetView>
  </sheetViews>
  <sheetFormatPr baseColWidth="10" defaultColWidth="9.140625" defaultRowHeight="15" x14ac:dyDescent="0.25"/>
  <cols>
    <col min="1" max="1" width="30" bestFit="1" customWidth="1"/>
    <col min="17" max="17" width="9.85546875" bestFit="1" customWidth="1"/>
    <col min="18" max="19" width="10.5703125" bestFit="1" customWidth="1"/>
  </cols>
  <sheetData>
    <row r="1" spans="1:19" x14ac:dyDescent="0.25">
      <c r="A1" s="18" t="s">
        <v>1</v>
      </c>
    </row>
    <row r="2" spans="1:19" ht="18.75" x14ac:dyDescent="0.3">
      <c r="A2" s="38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S2" s="5" t="s">
        <v>15</v>
      </c>
    </row>
    <row r="3" spans="1:19" x14ac:dyDescent="0.25">
      <c r="A3" s="12" t="s">
        <v>2</v>
      </c>
      <c r="B3" s="7">
        <v>11</v>
      </c>
      <c r="C3" s="7">
        <v>15</v>
      </c>
      <c r="D3" s="7">
        <v>6</v>
      </c>
      <c r="E3" s="7">
        <v>14</v>
      </c>
      <c r="F3" s="7">
        <v>0</v>
      </c>
      <c r="G3" s="7">
        <v>0</v>
      </c>
      <c r="H3" s="7">
        <v>0</v>
      </c>
      <c r="I3" s="7">
        <v>8</v>
      </c>
      <c r="J3" s="7">
        <v>7</v>
      </c>
      <c r="K3" s="7">
        <v>8</v>
      </c>
      <c r="L3" s="7">
        <v>8</v>
      </c>
      <c r="M3" s="7">
        <v>8</v>
      </c>
      <c r="N3" s="7">
        <v>5</v>
      </c>
      <c r="O3" s="7">
        <v>1</v>
      </c>
      <c r="P3" s="7">
        <v>2</v>
      </c>
      <c r="Q3" s="2">
        <f t="shared" ref="Q3:Q15" si="0">SUM(B3:P3)</f>
        <v>93</v>
      </c>
      <c r="S3" s="2">
        <f>SUM(B3:P3)*1</f>
        <v>93</v>
      </c>
    </row>
    <row r="4" spans="1:19" x14ac:dyDescent="0.25">
      <c r="A4" s="12" t="s">
        <v>3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1</v>
      </c>
      <c r="N4" s="7">
        <v>0</v>
      </c>
      <c r="O4" s="7">
        <v>0</v>
      </c>
      <c r="P4" s="7">
        <v>0</v>
      </c>
      <c r="Q4" s="9">
        <f t="shared" si="0"/>
        <v>1</v>
      </c>
      <c r="S4" s="2">
        <f t="shared" ref="S4" si="1">SUM(B4:P4)*1</f>
        <v>1</v>
      </c>
    </row>
    <row r="5" spans="1:19" x14ac:dyDescent="0.25">
      <c r="A5" s="13" t="s">
        <v>4</v>
      </c>
      <c r="B5" s="10">
        <v>4</v>
      </c>
      <c r="C5" s="10">
        <v>5</v>
      </c>
      <c r="D5" s="10">
        <v>5</v>
      </c>
      <c r="E5" s="10">
        <v>3</v>
      </c>
      <c r="F5" s="10">
        <v>8</v>
      </c>
      <c r="G5" s="10">
        <v>11</v>
      </c>
      <c r="H5" s="10">
        <v>15</v>
      </c>
      <c r="I5" s="10">
        <v>17</v>
      </c>
      <c r="J5" s="10">
        <v>20</v>
      </c>
      <c r="K5" s="10">
        <v>17</v>
      </c>
      <c r="L5" s="10">
        <v>18</v>
      </c>
      <c r="M5" s="10">
        <v>18</v>
      </c>
      <c r="N5" s="10">
        <v>20</v>
      </c>
      <c r="O5" s="10">
        <v>14</v>
      </c>
      <c r="P5" s="10">
        <v>4</v>
      </c>
      <c r="Q5" s="1">
        <f t="shared" si="0"/>
        <v>179</v>
      </c>
      <c r="S5" s="2">
        <f>SUM(B5:P5)*2</f>
        <v>358</v>
      </c>
    </row>
    <row r="6" spans="1:19" x14ac:dyDescent="0.25">
      <c r="A6" s="13" t="s">
        <v>5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1</v>
      </c>
      <c r="M6" s="10">
        <v>1</v>
      </c>
      <c r="N6" s="10">
        <v>1</v>
      </c>
      <c r="O6" s="10">
        <v>0</v>
      </c>
      <c r="P6" s="10">
        <v>0</v>
      </c>
      <c r="Q6" s="9">
        <f t="shared" si="0"/>
        <v>3</v>
      </c>
      <c r="S6" s="2">
        <f>SUM(B6:P6)*2</f>
        <v>6</v>
      </c>
    </row>
    <row r="7" spans="1:19" x14ac:dyDescent="0.25">
      <c r="A7" s="16" t="s">
        <v>6</v>
      </c>
      <c r="B7" s="17">
        <v>1</v>
      </c>
      <c r="C7" s="17">
        <v>1</v>
      </c>
      <c r="D7" s="17">
        <v>0</v>
      </c>
      <c r="E7" s="17">
        <v>0</v>
      </c>
      <c r="F7" s="17">
        <v>1</v>
      </c>
      <c r="G7" s="17">
        <v>3</v>
      </c>
      <c r="H7" s="17">
        <v>3</v>
      </c>
      <c r="I7" s="17">
        <v>5</v>
      </c>
      <c r="J7" s="17">
        <v>5</v>
      </c>
      <c r="K7" s="17">
        <v>4</v>
      </c>
      <c r="L7" s="17">
        <v>3</v>
      </c>
      <c r="M7" s="17">
        <v>1</v>
      </c>
      <c r="N7" s="17">
        <v>1</v>
      </c>
      <c r="O7" s="17">
        <v>8</v>
      </c>
      <c r="P7" s="17">
        <v>1</v>
      </c>
      <c r="Q7" s="1">
        <f t="shared" si="0"/>
        <v>37</v>
      </c>
      <c r="S7" s="2">
        <f>SUM(B7:P7)*3</f>
        <v>111</v>
      </c>
    </row>
    <row r="8" spans="1:19" x14ac:dyDescent="0.25">
      <c r="A8" s="16" t="s">
        <v>25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9">
        <f t="shared" si="0"/>
        <v>0</v>
      </c>
      <c r="S8" s="2">
        <f>SUM(B8:P8)*3</f>
        <v>0</v>
      </c>
    </row>
    <row r="9" spans="1:19" x14ac:dyDescent="0.25">
      <c r="A9" s="14" t="s">
        <v>7</v>
      </c>
      <c r="B9" s="15">
        <v>2</v>
      </c>
      <c r="C9" s="15">
        <v>1</v>
      </c>
      <c r="D9" s="15">
        <v>0</v>
      </c>
      <c r="E9" s="15">
        <v>0</v>
      </c>
      <c r="F9" s="15">
        <v>0</v>
      </c>
      <c r="G9" s="15">
        <v>1</v>
      </c>
      <c r="H9" s="15">
        <v>0</v>
      </c>
      <c r="I9" s="15">
        <v>0</v>
      </c>
      <c r="J9" s="15">
        <v>0</v>
      </c>
      <c r="K9" s="15">
        <v>1</v>
      </c>
      <c r="L9" s="15">
        <v>0</v>
      </c>
      <c r="M9" s="15">
        <v>2</v>
      </c>
      <c r="N9" s="15">
        <v>3</v>
      </c>
      <c r="O9" s="15">
        <v>3</v>
      </c>
      <c r="P9" s="15">
        <v>1</v>
      </c>
      <c r="Q9" s="1">
        <f t="shared" si="0"/>
        <v>14</v>
      </c>
      <c r="S9" s="2">
        <f>SUM(B9:P9)*4</f>
        <v>56</v>
      </c>
    </row>
    <row r="10" spans="1:19" x14ac:dyDescent="0.25">
      <c r="A10" s="14" t="s">
        <v>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9">
        <f t="shared" si="0"/>
        <v>0</v>
      </c>
      <c r="S10" s="2">
        <f>SUM(B10:P10)*4</f>
        <v>0</v>
      </c>
    </row>
    <row r="11" spans="1:19" x14ac:dyDescent="0.25">
      <c r="A11" s="19" t="s">
        <v>9</v>
      </c>
      <c r="B11" s="20">
        <v>1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1">
        <f t="shared" si="0"/>
        <v>1</v>
      </c>
      <c r="S11" s="2">
        <f>SUM(B11:P11)*5</f>
        <v>5</v>
      </c>
    </row>
    <row r="12" spans="1:19" x14ac:dyDescent="0.25">
      <c r="A12" s="19" t="s">
        <v>10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f t="shared" si="0"/>
        <v>0</v>
      </c>
      <c r="S12" s="2">
        <f>SUM(B12:P12)*5</f>
        <v>0</v>
      </c>
    </row>
    <row r="13" spans="1:19" x14ac:dyDescent="0.25">
      <c r="A13" s="5" t="s">
        <v>11</v>
      </c>
      <c r="B13" s="2">
        <f>SUM(B3:B12)</f>
        <v>19</v>
      </c>
      <c r="C13" s="2">
        <f t="shared" ref="C13:P13" si="2">SUM(C3:C12)</f>
        <v>22</v>
      </c>
      <c r="D13" s="2">
        <f t="shared" si="2"/>
        <v>11</v>
      </c>
      <c r="E13" s="2">
        <f t="shared" si="2"/>
        <v>17</v>
      </c>
      <c r="F13" s="2">
        <f t="shared" si="2"/>
        <v>9</v>
      </c>
      <c r="G13" s="2">
        <f t="shared" si="2"/>
        <v>15</v>
      </c>
      <c r="H13" s="2">
        <f t="shared" si="2"/>
        <v>18</v>
      </c>
      <c r="I13" s="2">
        <f t="shared" si="2"/>
        <v>30</v>
      </c>
      <c r="J13" s="2">
        <f t="shared" si="2"/>
        <v>32</v>
      </c>
      <c r="K13" s="2">
        <f t="shared" si="2"/>
        <v>30</v>
      </c>
      <c r="L13" s="2">
        <f t="shared" si="2"/>
        <v>30</v>
      </c>
      <c r="M13" s="2">
        <f t="shared" si="2"/>
        <v>31</v>
      </c>
      <c r="N13" s="2">
        <f t="shared" si="2"/>
        <v>30</v>
      </c>
      <c r="O13" s="2">
        <f t="shared" si="2"/>
        <v>26</v>
      </c>
      <c r="P13" s="2">
        <f t="shared" si="2"/>
        <v>8</v>
      </c>
      <c r="Q13" s="10">
        <f t="shared" si="0"/>
        <v>328</v>
      </c>
      <c r="R13" s="5" t="s">
        <v>17</v>
      </c>
      <c r="S13" s="10">
        <f>SUM(S3:S12)</f>
        <v>630</v>
      </c>
    </row>
    <row r="14" spans="1:19" x14ac:dyDescent="0.25">
      <c r="A14" s="5" t="s">
        <v>12</v>
      </c>
      <c r="B14" s="2">
        <f>33-B13</f>
        <v>14</v>
      </c>
      <c r="C14" s="2">
        <f t="shared" ref="C14:P14" si="3">33-C13</f>
        <v>11</v>
      </c>
      <c r="D14" s="2">
        <f t="shared" si="3"/>
        <v>22</v>
      </c>
      <c r="E14" s="2">
        <f t="shared" si="3"/>
        <v>16</v>
      </c>
      <c r="F14" s="2">
        <f t="shared" si="3"/>
        <v>24</v>
      </c>
      <c r="G14" s="2">
        <f t="shared" si="3"/>
        <v>18</v>
      </c>
      <c r="H14" s="2">
        <f t="shared" si="3"/>
        <v>15</v>
      </c>
      <c r="I14" s="2">
        <f t="shared" si="3"/>
        <v>3</v>
      </c>
      <c r="J14" s="2">
        <f t="shared" si="3"/>
        <v>1</v>
      </c>
      <c r="K14" s="2">
        <f t="shared" si="3"/>
        <v>3</v>
      </c>
      <c r="L14" s="2">
        <f t="shared" si="3"/>
        <v>3</v>
      </c>
      <c r="M14" s="2">
        <f t="shared" si="3"/>
        <v>2</v>
      </c>
      <c r="N14" s="2">
        <f t="shared" si="3"/>
        <v>3</v>
      </c>
      <c r="O14" s="2">
        <f t="shared" si="3"/>
        <v>7</v>
      </c>
      <c r="P14" s="2">
        <f t="shared" si="3"/>
        <v>25</v>
      </c>
      <c r="Q14" s="10">
        <f t="shared" si="0"/>
        <v>167</v>
      </c>
    </row>
    <row r="15" spans="1:19" x14ac:dyDescent="0.25">
      <c r="A15" s="5" t="s">
        <v>14</v>
      </c>
      <c r="B15" s="3">
        <f>B13/33</f>
        <v>0.5757575757575758</v>
      </c>
      <c r="C15" s="3">
        <f t="shared" ref="C15:P15" si="4">C13/33</f>
        <v>0.66666666666666663</v>
      </c>
      <c r="D15" s="3">
        <f t="shared" si="4"/>
        <v>0.33333333333333331</v>
      </c>
      <c r="E15" s="3">
        <f t="shared" si="4"/>
        <v>0.51515151515151514</v>
      </c>
      <c r="F15" s="3">
        <f t="shared" si="4"/>
        <v>0.27272727272727271</v>
      </c>
      <c r="G15" s="3">
        <f t="shared" si="4"/>
        <v>0.45454545454545453</v>
      </c>
      <c r="H15" s="3">
        <f t="shared" si="4"/>
        <v>0.54545454545454541</v>
      </c>
      <c r="I15" s="3">
        <f t="shared" si="4"/>
        <v>0.90909090909090906</v>
      </c>
      <c r="J15" s="3">
        <f t="shared" si="4"/>
        <v>0.96969696969696972</v>
      </c>
      <c r="K15" s="3">
        <f t="shared" si="4"/>
        <v>0.90909090909090906</v>
      </c>
      <c r="L15" s="3">
        <f t="shared" si="4"/>
        <v>0.90909090909090906</v>
      </c>
      <c r="M15" s="3">
        <f t="shared" si="4"/>
        <v>0.93939393939393945</v>
      </c>
      <c r="N15" s="3">
        <f t="shared" si="4"/>
        <v>0.90909090909090906</v>
      </c>
      <c r="O15" s="3">
        <f t="shared" si="4"/>
        <v>0.78787878787878785</v>
      </c>
      <c r="P15" s="3">
        <f t="shared" si="4"/>
        <v>0.24242424242424243</v>
      </c>
      <c r="Q15" s="11">
        <f t="shared" si="0"/>
        <v>9.9393939393939377</v>
      </c>
    </row>
    <row r="16" spans="1: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20" ht="18.75" x14ac:dyDescent="0.3">
      <c r="A17" s="38" t="s">
        <v>0</v>
      </c>
      <c r="B17" s="4">
        <v>16</v>
      </c>
      <c r="C17" s="4">
        <v>17</v>
      </c>
      <c r="D17" s="4">
        <v>18</v>
      </c>
      <c r="E17" s="4">
        <v>19</v>
      </c>
      <c r="F17" s="4">
        <v>20</v>
      </c>
      <c r="G17" s="4">
        <v>21</v>
      </c>
      <c r="H17" s="4">
        <v>22</v>
      </c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4">
        <v>30</v>
      </c>
      <c r="Q17" s="39"/>
      <c r="T17" s="5" t="s">
        <v>18</v>
      </c>
    </row>
    <row r="18" spans="1:20" x14ac:dyDescent="0.25">
      <c r="A18" s="12" t="s">
        <v>2</v>
      </c>
      <c r="B18" s="7">
        <v>7</v>
      </c>
      <c r="C18" s="7">
        <v>11</v>
      </c>
      <c r="D18" s="7">
        <v>14</v>
      </c>
      <c r="E18" s="7">
        <v>11</v>
      </c>
      <c r="F18" s="7">
        <v>7</v>
      </c>
      <c r="G18" s="7">
        <v>6</v>
      </c>
      <c r="H18" s="7">
        <v>10</v>
      </c>
      <c r="I18" s="7">
        <v>11</v>
      </c>
      <c r="J18" s="7">
        <v>10</v>
      </c>
      <c r="K18" s="7">
        <v>9</v>
      </c>
      <c r="L18" s="7">
        <v>12</v>
      </c>
      <c r="M18" s="7">
        <v>1</v>
      </c>
      <c r="N18" s="7">
        <v>2</v>
      </c>
      <c r="O18" s="7">
        <v>9</v>
      </c>
      <c r="P18" s="7">
        <v>7</v>
      </c>
      <c r="Q18" s="40"/>
      <c r="R18" s="2">
        <f t="shared" ref="R18:R30" si="5">SUM(B18:Q18)</f>
        <v>127</v>
      </c>
      <c r="T18" s="2">
        <f>SUM(B18:Q18)*1</f>
        <v>127</v>
      </c>
    </row>
    <row r="19" spans="1:20" x14ac:dyDescent="0.25">
      <c r="A19" s="12" t="s">
        <v>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40"/>
      <c r="R19" s="9">
        <f t="shared" si="5"/>
        <v>0</v>
      </c>
      <c r="T19" s="2">
        <f t="shared" ref="T19" si="6">SUM(B19:Q19)*1</f>
        <v>0</v>
      </c>
    </row>
    <row r="20" spans="1:20" x14ac:dyDescent="0.25">
      <c r="A20" s="13" t="s">
        <v>4</v>
      </c>
      <c r="B20" s="10">
        <v>4</v>
      </c>
      <c r="C20" s="10">
        <v>2</v>
      </c>
      <c r="D20" s="10">
        <v>9</v>
      </c>
      <c r="E20" s="10">
        <v>9</v>
      </c>
      <c r="F20" s="10">
        <v>8</v>
      </c>
      <c r="G20" s="10">
        <v>5</v>
      </c>
      <c r="H20" s="10">
        <v>7</v>
      </c>
      <c r="I20" s="10">
        <v>17</v>
      </c>
      <c r="J20" s="10">
        <v>20</v>
      </c>
      <c r="K20" s="10">
        <v>8</v>
      </c>
      <c r="L20" s="10">
        <v>0</v>
      </c>
      <c r="M20" s="10">
        <v>13</v>
      </c>
      <c r="N20" s="10">
        <v>3</v>
      </c>
      <c r="O20" s="10">
        <v>1</v>
      </c>
      <c r="P20" s="10">
        <v>4</v>
      </c>
      <c r="Q20" s="40"/>
      <c r="R20" s="2">
        <f t="shared" si="5"/>
        <v>110</v>
      </c>
      <c r="T20" s="2">
        <f>SUM(B20:Q20)*2</f>
        <v>220</v>
      </c>
    </row>
    <row r="21" spans="1:20" x14ac:dyDescent="0.25">
      <c r="A21" s="13" t="s">
        <v>5</v>
      </c>
      <c r="B21" s="10">
        <v>0</v>
      </c>
      <c r="C21" s="10">
        <v>0</v>
      </c>
      <c r="D21" s="10">
        <v>1</v>
      </c>
      <c r="E21" s="10">
        <v>2</v>
      </c>
      <c r="F21" s="10">
        <v>0</v>
      </c>
      <c r="G21" s="10">
        <v>0</v>
      </c>
      <c r="H21" s="10">
        <v>0</v>
      </c>
      <c r="I21" s="10">
        <v>2</v>
      </c>
      <c r="J21" s="10">
        <v>2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40"/>
      <c r="R21" s="9">
        <f t="shared" si="5"/>
        <v>7</v>
      </c>
      <c r="T21" s="2">
        <f>SUM(B21:Q21)*2</f>
        <v>14</v>
      </c>
    </row>
    <row r="22" spans="1:20" x14ac:dyDescent="0.25">
      <c r="A22" s="16" t="s">
        <v>6</v>
      </c>
      <c r="B22" s="17">
        <v>1</v>
      </c>
      <c r="C22" s="17">
        <v>0</v>
      </c>
      <c r="D22" s="17">
        <v>0</v>
      </c>
      <c r="E22" s="17">
        <v>1</v>
      </c>
      <c r="F22" s="17">
        <v>4</v>
      </c>
      <c r="G22" s="17">
        <v>0</v>
      </c>
      <c r="H22" s="17">
        <v>0</v>
      </c>
      <c r="I22" s="17">
        <v>1</v>
      </c>
      <c r="J22" s="17">
        <v>0</v>
      </c>
      <c r="K22" s="17">
        <v>0</v>
      </c>
      <c r="L22" s="17">
        <v>2</v>
      </c>
      <c r="M22" s="17">
        <v>3</v>
      </c>
      <c r="N22" s="17">
        <v>2</v>
      </c>
      <c r="O22" s="17">
        <v>0</v>
      </c>
      <c r="P22" s="17">
        <v>1</v>
      </c>
      <c r="Q22" s="40"/>
      <c r="R22" s="2">
        <f t="shared" si="5"/>
        <v>15</v>
      </c>
      <c r="T22" s="2">
        <f>SUM(B22:Q22)*3</f>
        <v>45</v>
      </c>
    </row>
    <row r="23" spans="1:20" x14ac:dyDescent="0.25">
      <c r="A23" s="16" t="s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40"/>
      <c r="R23" s="9">
        <f t="shared" si="5"/>
        <v>0</v>
      </c>
      <c r="T23" s="2">
        <f>SUM(B23:Q23)*3</f>
        <v>0</v>
      </c>
    </row>
    <row r="24" spans="1:20" x14ac:dyDescent="0.25">
      <c r="A24" s="14" t="s">
        <v>7</v>
      </c>
      <c r="B24" s="15">
        <v>2</v>
      </c>
      <c r="C24" s="15">
        <v>0</v>
      </c>
      <c r="D24" s="15">
        <v>1</v>
      </c>
      <c r="E24" s="15">
        <v>0</v>
      </c>
      <c r="F24" s="15">
        <v>2</v>
      </c>
      <c r="G24" s="15">
        <v>0</v>
      </c>
      <c r="H24" s="15">
        <v>0</v>
      </c>
      <c r="I24" s="15">
        <v>0</v>
      </c>
      <c r="J24" s="15">
        <v>0</v>
      </c>
      <c r="K24" s="15">
        <v>1</v>
      </c>
      <c r="L24" s="15">
        <v>2</v>
      </c>
      <c r="M24" s="15">
        <v>4</v>
      </c>
      <c r="N24" s="15">
        <v>0</v>
      </c>
      <c r="O24" s="15">
        <v>0</v>
      </c>
      <c r="P24" s="15">
        <v>0</v>
      </c>
      <c r="Q24" s="40"/>
      <c r="R24" s="2">
        <f t="shared" si="5"/>
        <v>12</v>
      </c>
      <c r="T24" s="2">
        <f>SUM(B24:Q24)*4</f>
        <v>48</v>
      </c>
    </row>
    <row r="25" spans="1:20" x14ac:dyDescent="0.25">
      <c r="A25" s="14" t="s">
        <v>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40"/>
      <c r="R25" s="9">
        <f t="shared" si="5"/>
        <v>0</v>
      </c>
      <c r="T25" s="2">
        <f>SUM(B25:Q25)*4</f>
        <v>0</v>
      </c>
    </row>
    <row r="26" spans="1:20" x14ac:dyDescent="0.25">
      <c r="A26" s="21" t="s">
        <v>9</v>
      </c>
      <c r="B26" s="22">
        <v>0</v>
      </c>
      <c r="C26" s="22">
        <v>0</v>
      </c>
      <c r="D26" s="22">
        <v>0</v>
      </c>
      <c r="E26" s="22">
        <v>1</v>
      </c>
      <c r="F26" s="22">
        <v>1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41"/>
      <c r="R26" s="2">
        <f t="shared" si="5"/>
        <v>2</v>
      </c>
      <c r="T26" s="2">
        <f>SUM(B26:Q26)*5</f>
        <v>10</v>
      </c>
    </row>
    <row r="27" spans="1:20" x14ac:dyDescent="0.25">
      <c r="A27" s="21" t="s">
        <v>10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41"/>
      <c r="R27" s="9">
        <f t="shared" si="5"/>
        <v>0</v>
      </c>
      <c r="T27" s="2">
        <f>SUM(B27:Q27)*5</f>
        <v>0</v>
      </c>
    </row>
    <row r="28" spans="1:20" x14ac:dyDescent="0.25">
      <c r="A28" s="5" t="s">
        <v>11</v>
      </c>
      <c r="B28" s="2">
        <f>SUM(B18:B27)</f>
        <v>14</v>
      </c>
      <c r="C28" s="2">
        <f t="shared" ref="C28:P28" si="7">SUM(C18:C27)</f>
        <v>13</v>
      </c>
      <c r="D28" s="2">
        <f t="shared" si="7"/>
        <v>25</v>
      </c>
      <c r="E28" s="2">
        <f t="shared" si="7"/>
        <v>24</v>
      </c>
      <c r="F28" s="2">
        <f t="shared" si="7"/>
        <v>22</v>
      </c>
      <c r="G28" s="2">
        <f t="shared" si="7"/>
        <v>11</v>
      </c>
      <c r="H28" s="2">
        <f t="shared" si="7"/>
        <v>17</v>
      </c>
      <c r="I28" s="2">
        <f t="shared" si="7"/>
        <v>31</v>
      </c>
      <c r="J28" s="2">
        <f t="shared" si="7"/>
        <v>32</v>
      </c>
      <c r="K28" s="2">
        <f t="shared" si="7"/>
        <v>18</v>
      </c>
      <c r="L28" s="2">
        <f t="shared" si="7"/>
        <v>16</v>
      </c>
      <c r="M28" s="2">
        <f t="shared" si="7"/>
        <v>21</v>
      </c>
      <c r="N28" s="2">
        <f t="shared" si="7"/>
        <v>7</v>
      </c>
      <c r="O28" s="2">
        <f t="shared" si="7"/>
        <v>10</v>
      </c>
      <c r="P28" s="2">
        <f t="shared" si="7"/>
        <v>12</v>
      </c>
      <c r="Q28" s="40"/>
      <c r="R28" s="10">
        <f t="shared" si="5"/>
        <v>273</v>
      </c>
      <c r="S28" s="5" t="s">
        <v>17</v>
      </c>
      <c r="T28" s="10">
        <f>SUM(T18:T27)</f>
        <v>464</v>
      </c>
    </row>
    <row r="29" spans="1:20" x14ac:dyDescent="0.25">
      <c r="A29" s="5" t="s">
        <v>12</v>
      </c>
      <c r="B29" s="2">
        <f>33-B28</f>
        <v>19</v>
      </c>
      <c r="C29" s="2">
        <f t="shared" ref="C29:P29" si="8">33-C28</f>
        <v>20</v>
      </c>
      <c r="D29" s="2">
        <f t="shared" si="8"/>
        <v>8</v>
      </c>
      <c r="E29" s="2">
        <f t="shared" si="8"/>
        <v>9</v>
      </c>
      <c r="F29" s="2">
        <f t="shared" si="8"/>
        <v>11</v>
      </c>
      <c r="G29" s="2">
        <f t="shared" si="8"/>
        <v>22</v>
      </c>
      <c r="H29" s="2">
        <f t="shared" si="8"/>
        <v>16</v>
      </c>
      <c r="I29" s="2">
        <f t="shared" si="8"/>
        <v>2</v>
      </c>
      <c r="J29" s="2">
        <f t="shared" si="8"/>
        <v>1</v>
      </c>
      <c r="K29" s="2">
        <f t="shared" si="8"/>
        <v>15</v>
      </c>
      <c r="L29" s="2">
        <f t="shared" si="8"/>
        <v>17</v>
      </c>
      <c r="M29" s="2">
        <f t="shared" si="8"/>
        <v>12</v>
      </c>
      <c r="N29" s="2">
        <f t="shared" si="8"/>
        <v>26</v>
      </c>
      <c r="O29" s="2">
        <f t="shared" si="8"/>
        <v>23</v>
      </c>
      <c r="P29" s="2">
        <f t="shared" si="8"/>
        <v>21</v>
      </c>
      <c r="Q29" s="40"/>
      <c r="R29" s="10">
        <f t="shared" si="5"/>
        <v>222</v>
      </c>
    </row>
    <row r="30" spans="1:20" x14ac:dyDescent="0.25">
      <c r="A30" s="5" t="s">
        <v>14</v>
      </c>
      <c r="B30" s="3">
        <f>B28/33</f>
        <v>0.42424242424242425</v>
      </c>
      <c r="C30" s="3">
        <f t="shared" ref="C30:P30" si="9">C28/33</f>
        <v>0.39393939393939392</v>
      </c>
      <c r="D30" s="3">
        <f t="shared" si="9"/>
        <v>0.75757575757575757</v>
      </c>
      <c r="E30" s="3">
        <f t="shared" si="9"/>
        <v>0.72727272727272729</v>
      </c>
      <c r="F30" s="3">
        <f t="shared" si="9"/>
        <v>0.66666666666666663</v>
      </c>
      <c r="G30" s="3">
        <f t="shared" si="9"/>
        <v>0.33333333333333331</v>
      </c>
      <c r="H30" s="3">
        <f t="shared" si="9"/>
        <v>0.51515151515151514</v>
      </c>
      <c r="I30" s="3">
        <f t="shared" si="9"/>
        <v>0.93939393939393945</v>
      </c>
      <c r="J30" s="3">
        <f t="shared" si="9"/>
        <v>0.96969696969696972</v>
      </c>
      <c r="K30" s="3">
        <f t="shared" si="9"/>
        <v>0.54545454545454541</v>
      </c>
      <c r="L30" s="3">
        <f t="shared" si="9"/>
        <v>0.48484848484848486</v>
      </c>
      <c r="M30" s="3">
        <f t="shared" si="9"/>
        <v>0.63636363636363635</v>
      </c>
      <c r="N30" s="3">
        <f t="shared" si="9"/>
        <v>0.21212121212121213</v>
      </c>
      <c r="O30" s="3">
        <f t="shared" si="9"/>
        <v>0.30303030303030304</v>
      </c>
      <c r="P30" s="3">
        <f t="shared" si="9"/>
        <v>0.36363636363636365</v>
      </c>
      <c r="Q30" s="42"/>
      <c r="R30" s="11">
        <f t="shared" si="5"/>
        <v>8.2727272727272734</v>
      </c>
    </row>
    <row r="31" spans="1:2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23.25" x14ac:dyDescent="0.35">
      <c r="A32" s="23" t="s">
        <v>16</v>
      </c>
    </row>
    <row r="33" spans="1:2" x14ac:dyDescent="0.25">
      <c r="A33" s="8" t="s">
        <v>17</v>
      </c>
      <c r="B33" s="4">
        <f>SUM(S13+T28)</f>
        <v>1094</v>
      </c>
    </row>
    <row r="34" spans="1:2" x14ac:dyDescent="0.25">
      <c r="A34" s="8" t="s">
        <v>13</v>
      </c>
      <c r="B34" s="4">
        <f>SUM(Q13+R28)</f>
        <v>601</v>
      </c>
    </row>
    <row r="35" spans="1:2" x14ac:dyDescent="0.25">
      <c r="A35" s="8" t="s">
        <v>12</v>
      </c>
      <c r="B35" s="24">
        <f>SUM(Q14+R29)</f>
        <v>389</v>
      </c>
    </row>
    <row r="36" spans="1:2" x14ac:dyDescent="0.25">
      <c r="A36" s="8" t="s">
        <v>19</v>
      </c>
      <c r="B36" s="25">
        <f>SUM(Q15+R30)/30</f>
        <v>0.60707070707070698</v>
      </c>
    </row>
    <row r="37" spans="1:2" x14ac:dyDescent="0.25">
      <c r="A37" s="26" t="s">
        <v>20</v>
      </c>
      <c r="B37" s="27">
        <f>SUM(Q3+R18)</f>
        <v>220</v>
      </c>
    </row>
    <row r="38" spans="1:2" x14ac:dyDescent="0.25">
      <c r="A38" s="28" t="s">
        <v>21</v>
      </c>
      <c r="B38" s="29">
        <f>SUM(Q5+R20)</f>
        <v>289</v>
      </c>
    </row>
    <row r="39" spans="1:2" x14ac:dyDescent="0.25">
      <c r="A39" s="30" t="s">
        <v>22</v>
      </c>
      <c r="B39" s="31">
        <f>SUM(Q7+R22)</f>
        <v>52</v>
      </c>
    </row>
    <row r="40" spans="1:2" x14ac:dyDescent="0.25">
      <c r="A40" s="32" t="s">
        <v>23</v>
      </c>
      <c r="B40" s="33">
        <f>SUM(Q9+R24)</f>
        <v>26</v>
      </c>
    </row>
    <row r="41" spans="1:2" x14ac:dyDescent="0.25">
      <c r="A41" s="34" t="s">
        <v>24</v>
      </c>
      <c r="B41" s="35">
        <f>SUM(Q11+R26)</f>
        <v>3</v>
      </c>
    </row>
    <row r="42" spans="1:2" x14ac:dyDescent="0.25">
      <c r="A42" s="36" t="s">
        <v>26</v>
      </c>
      <c r="B42" s="37">
        <f>SUM(Q4+Q6+Q8+Q10+Q12+R19+R21+R23+R25+R27)</f>
        <v>11</v>
      </c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34" workbookViewId="0">
      <selection activeCell="B42" sqref="B42"/>
    </sheetView>
  </sheetViews>
  <sheetFormatPr baseColWidth="10" defaultColWidth="9.140625" defaultRowHeight="15" x14ac:dyDescent="0.25"/>
  <cols>
    <col min="1" max="1" width="30" bestFit="1" customWidth="1"/>
    <col min="17" max="17" width="9.85546875" bestFit="1" customWidth="1"/>
    <col min="18" max="19" width="10.5703125" bestFit="1" customWidth="1"/>
  </cols>
  <sheetData>
    <row r="1" spans="1:19" x14ac:dyDescent="0.25">
      <c r="A1" s="18" t="s">
        <v>1</v>
      </c>
    </row>
    <row r="2" spans="1:19" ht="18.75" x14ac:dyDescent="0.3">
      <c r="A2" s="38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S2" s="5" t="s">
        <v>15</v>
      </c>
    </row>
    <row r="3" spans="1:19" x14ac:dyDescent="0.25">
      <c r="A3" s="12" t="s">
        <v>2</v>
      </c>
      <c r="B3" s="7">
        <v>8</v>
      </c>
      <c r="C3" s="7">
        <v>11</v>
      </c>
      <c r="D3" s="7">
        <v>5</v>
      </c>
      <c r="E3" s="7">
        <v>4</v>
      </c>
      <c r="F3" s="7">
        <v>1</v>
      </c>
      <c r="G3" s="7">
        <v>9</v>
      </c>
      <c r="H3" s="7">
        <v>11</v>
      </c>
      <c r="I3" s="7">
        <v>14</v>
      </c>
      <c r="J3" s="7">
        <v>10</v>
      </c>
      <c r="K3" s="7">
        <v>2</v>
      </c>
      <c r="L3" s="7">
        <v>0</v>
      </c>
      <c r="M3" s="7">
        <v>1</v>
      </c>
      <c r="N3" s="7">
        <v>9</v>
      </c>
      <c r="O3" s="7">
        <v>10</v>
      </c>
      <c r="P3" s="7">
        <v>9</v>
      </c>
      <c r="Q3" s="2">
        <f t="shared" ref="Q3:Q15" si="0">SUM(B3:P3)</f>
        <v>104</v>
      </c>
      <c r="S3" s="2">
        <f>SUM(B3:P3)*1</f>
        <v>104</v>
      </c>
    </row>
    <row r="4" spans="1:19" x14ac:dyDescent="0.25">
      <c r="A4" s="12" t="s">
        <v>3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1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9">
        <f t="shared" si="0"/>
        <v>2</v>
      </c>
      <c r="S4" s="2">
        <f t="shared" ref="S4" si="1">SUM(B4:P4)*1</f>
        <v>2</v>
      </c>
    </row>
    <row r="5" spans="1:19" x14ac:dyDescent="0.25">
      <c r="A5" s="13" t="s">
        <v>4</v>
      </c>
      <c r="B5" s="10">
        <v>1</v>
      </c>
      <c r="C5" s="10">
        <v>5</v>
      </c>
      <c r="D5" s="10">
        <v>15</v>
      </c>
      <c r="E5" s="10">
        <v>21</v>
      </c>
      <c r="F5" s="10">
        <v>2</v>
      </c>
      <c r="G5" s="10">
        <v>5</v>
      </c>
      <c r="H5" s="10">
        <v>5</v>
      </c>
      <c r="I5" s="10">
        <v>3</v>
      </c>
      <c r="J5" s="10">
        <v>11</v>
      </c>
      <c r="K5" s="10">
        <v>22</v>
      </c>
      <c r="L5" s="10">
        <v>24</v>
      </c>
      <c r="M5" s="10">
        <v>5</v>
      </c>
      <c r="N5" s="10">
        <v>5</v>
      </c>
      <c r="O5" s="10">
        <v>5</v>
      </c>
      <c r="P5" s="10">
        <v>2</v>
      </c>
      <c r="Q5" s="1">
        <f t="shared" si="0"/>
        <v>131</v>
      </c>
      <c r="S5" s="2">
        <f>SUM(B5:P5)*2</f>
        <v>262</v>
      </c>
    </row>
    <row r="6" spans="1:19" x14ac:dyDescent="0.25">
      <c r="A6" s="13" t="s">
        <v>5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1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9">
        <f t="shared" si="0"/>
        <v>1</v>
      </c>
      <c r="S6" s="2">
        <f>SUM(B6:P6)*2</f>
        <v>2</v>
      </c>
    </row>
    <row r="7" spans="1:19" x14ac:dyDescent="0.25">
      <c r="A7" s="16" t="s">
        <v>6</v>
      </c>
      <c r="B7" s="17">
        <v>0</v>
      </c>
      <c r="C7" s="17">
        <v>1</v>
      </c>
      <c r="D7" s="17">
        <v>2</v>
      </c>
      <c r="E7" s="17">
        <v>2</v>
      </c>
      <c r="F7" s="17">
        <v>0</v>
      </c>
      <c r="G7" s="17">
        <v>2</v>
      </c>
      <c r="H7" s="17">
        <v>2</v>
      </c>
      <c r="I7" s="17">
        <v>1</v>
      </c>
      <c r="J7" s="17">
        <v>1</v>
      </c>
      <c r="K7" s="17">
        <v>1</v>
      </c>
      <c r="L7" s="17">
        <v>2</v>
      </c>
      <c r="M7" s="17">
        <v>0</v>
      </c>
      <c r="N7" s="17">
        <v>0</v>
      </c>
      <c r="O7" s="17">
        <v>1</v>
      </c>
      <c r="P7" s="17">
        <v>1</v>
      </c>
      <c r="Q7" s="1">
        <f t="shared" si="0"/>
        <v>16</v>
      </c>
      <c r="S7" s="2">
        <f>SUM(B7:P7)*3</f>
        <v>48</v>
      </c>
    </row>
    <row r="8" spans="1:19" x14ac:dyDescent="0.25">
      <c r="A8" s="16" t="s">
        <v>25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9">
        <f t="shared" si="0"/>
        <v>0</v>
      </c>
      <c r="S8" s="2">
        <f>SUM(B8:P8)*3</f>
        <v>0</v>
      </c>
    </row>
    <row r="9" spans="1:19" x14ac:dyDescent="0.25">
      <c r="A9" s="14" t="s">
        <v>7</v>
      </c>
      <c r="B9" s="15">
        <v>3</v>
      </c>
      <c r="C9" s="15">
        <v>1</v>
      </c>
      <c r="D9" s="15">
        <v>1</v>
      </c>
      <c r="E9" s="15">
        <v>3</v>
      </c>
      <c r="F9" s="15">
        <v>0</v>
      </c>
      <c r="G9" s="15">
        <v>0</v>
      </c>
      <c r="H9" s="15">
        <v>0</v>
      </c>
      <c r="I9" s="15">
        <v>1</v>
      </c>
      <c r="J9" s="15">
        <v>2</v>
      </c>
      <c r="K9" s="15">
        <v>1</v>
      </c>
      <c r="L9" s="15">
        <v>3</v>
      </c>
      <c r="M9" s="15">
        <v>0</v>
      </c>
      <c r="N9" s="15">
        <v>0</v>
      </c>
      <c r="O9" s="15">
        <v>0</v>
      </c>
      <c r="P9" s="15">
        <v>0</v>
      </c>
      <c r="Q9" s="1">
        <f t="shared" si="0"/>
        <v>15</v>
      </c>
      <c r="S9" s="2">
        <f>SUM(B9:P9)*4</f>
        <v>60</v>
      </c>
    </row>
    <row r="10" spans="1:19" x14ac:dyDescent="0.25">
      <c r="A10" s="14" t="s">
        <v>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9">
        <f t="shared" si="0"/>
        <v>0</v>
      </c>
      <c r="S10" s="2">
        <f>SUM(B10:P10)*4</f>
        <v>0</v>
      </c>
    </row>
    <row r="11" spans="1:19" x14ac:dyDescent="0.25">
      <c r="A11" s="19" t="s">
        <v>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1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1">
        <f t="shared" si="0"/>
        <v>1</v>
      </c>
      <c r="S11" s="2">
        <f>SUM(B11:P11)*5</f>
        <v>5</v>
      </c>
    </row>
    <row r="12" spans="1:19" x14ac:dyDescent="0.25">
      <c r="A12" s="19" t="s">
        <v>10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f t="shared" si="0"/>
        <v>0</v>
      </c>
      <c r="S12" s="2">
        <f>SUM(B12:P12)*5</f>
        <v>0</v>
      </c>
    </row>
    <row r="13" spans="1:19" x14ac:dyDescent="0.25">
      <c r="A13" s="5" t="s">
        <v>11</v>
      </c>
      <c r="B13" s="2">
        <f>SUM(B3:B12)</f>
        <v>12</v>
      </c>
      <c r="C13" s="2">
        <f t="shared" ref="C13:P13" si="2">SUM(C3:C12)</f>
        <v>18</v>
      </c>
      <c r="D13" s="2">
        <f t="shared" si="2"/>
        <v>23</v>
      </c>
      <c r="E13" s="2">
        <f t="shared" si="2"/>
        <v>30</v>
      </c>
      <c r="F13" s="2">
        <f t="shared" si="2"/>
        <v>3</v>
      </c>
      <c r="G13" s="2">
        <f t="shared" si="2"/>
        <v>16</v>
      </c>
      <c r="H13" s="2">
        <f t="shared" si="2"/>
        <v>18</v>
      </c>
      <c r="I13" s="2">
        <f t="shared" si="2"/>
        <v>19</v>
      </c>
      <c r="J13" s="2">
        <f t="shared" si="2"/>
        <v>26</v>
      </c>
      <c r="K13" s="2">
        <f t="shared" si="2"/>
        <v>28</v>
      </c>
      <c r="L13" s="2">
        <f t="shared" si="2"/>
        <v>29</v>
      </c>
      <c r="M13" s="2">
        <f t="shared" si="2"/>
        <v>6</v>
      </c>
      <c r="N13" s="2">
        <f t="shared" si="2"/>
        <v>14</v>
      </c>
      <c r="O13" s="2">
        <f t="shared" si="2"/>
        <v>16</v>
      </c>
      <c r="P13" s="2">
        <f t="shared" si="2"/>
        <v>12</v>
      </c>
      <c r="Q13" s="10">
        <f t="shared" si="0"/>
        <v>270</v>
      </c>
      <c r="R13" s="5" t="s">
        <v>17</v>
      </c>
      <c r="S13" s="10">
        <f>SUM(S3:S12)</f>
        <v>483</v>
      </c>
    </row>
    <row r="14" spans="1:19" x14ac:dyDescent="0.25">
      <c r="A14" s="5" t="s">
        <v>12</v>
      </c>
      <c r="B14" s="2">
        <f>33-B13</f>
        <v>21</v>
      </c>
      <c r="C14" s="2">
        <f t="shared" ref="C14:P14" si="3">33-C13</f>
        <v>15</v>
      </c>
      <c r="D14" s="2">
        <f t="shared" si="3"/>
        <v>10</v>
      </c>
      <c r="E14" s="2">
        <f t="shared" si="3"/>
        <v>3</v>
      </c>
      <c r="F14" s="2">
        <f t="shared" si="3"/>
        <v>30</v>
      </c>
      <c r="G14" s="2">
        <f t="shared" si="3"/>
        <v>17</v>
      </c>
      <c r="H14" s="2">
        <f t="shared" si="3"/>
        <v>15</v>
      </c>
      <c r="I14" s="2">
        <f t="shared" si="3"/>
        <v>14</v>
      </c>
      <c r="J14" s="2">
        <f t="shared" si="3"/>
        <v>7</v>
      </c>
      <c r="K14" s="2">
        <f t="shared" si="3"/>
        <v>5</v>
      </c>
      <c r="L14" s="2">
        <f t="shared" si="3"/>
        <v>4</v>
      </c>
      <c r="M14" s="2">
        <f t="shared" si="3"/>
        <v>27</v>
      </c>
      <c r="N14" s="2">
        <f t="shared" si="3"/>
        <v>19</v>
      </c>
      <c r="O14" s="2">
        <f t="shared" si="3"/>
        <v>17</v>
      </c>
      <c r="P14" s="2">
        <f t="shared" si="3"/>
        <v>21</v>
      </c>
      <c r="Q14" s="10">
        <f t="shared" si="0"/>
        <v>225</v>
      </c>
    </row>
    <row r="15" spans="1:19" x14ac:dyDescent="0.25">
      <c r="A15" s="5" t="s">
        <v>14</v>
      </c>
      <c r="B15" s="3">
        <f>B13/33</f>
        <v>0.36363636363636365</v>
      </c>
      <c r="C15" s="3">
        <f t="shared" ref="C15:P15" si="4">C13/33</f>
        <v>0.54545454545454541</v>
      </c>
      <c r="D15" s="3">
        <f t="shared" si="4"/>
        <v>0.69696969696969702</v>
      </c>
      <c r="E15" s="3">
        <f t="shared" si="4"/>
        <v>0.90909090909090906</v>
      </c>
      <c r="F15" s="3">
        <f t="shared" si="4"/>
        <v>9.0909090909090912E-2</v>
      </c>
      <c r="G15" s="3">
        <f t="shared" si="4"/>
        <v>0.48484848484848486</v>
      </c>
      <c r="H15" s="3">
        <f t="shared" si="4"/>
        <v>0.54545454545454541</v>
      </c>
      <c r="I15" s="3">
        <f t="shared" si="4"/>
        <v>0.5757575757575758</v>
      </c>
      <c r="J15" s="3">
        <f t="shared" si="4"/>
        <v>0.78787878787878785</v>
      </c>
      <c r="K15" s="3">
        <f t="shared" si="4"/>
        <v>0.84848484848484851</v>
      </c>
      <c r="L15" s="3">
        <f t="shared" si="4"/>
        <v>0.87878787878787878</v>
      </c>
      <c r="M15" s="3">
        <f t="shared" si="4"/>
        <v>0.18181818181818182</v>
      </c>
      <c r="N15" s="3">
        <f t="shared" si="4"/>
        <v>0.42424242424242425</v>
      </c>
      <c r="O15" s="3">
        <f t="shared" si="4"/>
        <v>0.48484848484848486</v>
      </c>
      <c r="P15" s="3">
        <f t="shared" si="4"/>
        <v>0.36363636363636365</v>
      </c>
      <c r="Q15" s="11">
        <f t="shared" si="0"/>
        <v>8.1818181818181817</v>
      </c>
    </row>
    <row r="16" spans="1: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20" ht="18.75" x14ac:dyDescent="0.3">
      <c r="A17" s="38" t="s">
        <v>0</v>
      </c>
      <c r="B17" s="4">
        <v>16</v>
      </c>
      <c r="C17" s="4">
        <v>17</v>
      </c>
      <c r="D17" s="4">
        <v>18</v>
      </c>
      <c r="E17" s="4">
        <v>19</v>
      </c>
      <c r="F17" s="4">
        <v>20</v>
      </c>
      <c r="G17" s="4">
        <v>21</v>
      </c>
      <c r="H17" s="4">
        <v>22</v>
      </c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4">
        <v>30</v>
      </c>
      <c r="Q17" s="4">
        <v>31</v>
      </c>
      <c r="T17" s="5" t="s">
        <v>18</v>
      </c>
    </row>
    <row r="18" spans="1:20" x14ac:dyDescent="0.25">
      <c r="A18" s="12" t="s">
        <v>2</v>
      </c>
      <c r="B18" s="7">
        <v>15</v>
      </c>
      <c r="C18" s="7">
        <v>13</v>
      </c>
      <c r="D18" s="7">
        <v>8</v>
      </c>
      <c r="E18" s="7">
        <v>1</v>
      </c>
      <c r="F18" s="7">
        <v>8</v>
      </c>
      <c r="G18" s="7">
        <v>8</v>
      </c>
      <c r="H18" s="7">
        <v>11</v>
      </c>
      <c r="I18" s="7">
        <v>10</v>
      </c>
      <c r="J18" s="7">
        <v>4</v>
      </c>
      <c r="K18" s="7">
        <v>7</v>
      </c>
      <c r="L18" s="7">
        <v>6</v>
      </c>
      <c r="M18" s="7">
        <v>10</v>
      </c>
      <c r="N18" s="7">
        <v>11</v>
      </c>
      <c r="O18" s="7">
        <v>12</v>
      </c>
      <c r="P18" s="7">
        <v>7</v>
      </c>
      <c r="Q18" s="7">
        <v>9</v>
      </c>
      <c r="R18" s="2">
        <f t="shared" ref="R18:R30" si="5">SUM(B18:Q18)</f>
        <v>140</v>
      </c>
      <c r="T18" s="2">
        <f>SUM(B18:Q18)*1</f>
        <v>140</v>
      </c>
    </row>
    <row r="19" spans="1:20" x14ac:dyDescent="0.25">
      <c r="A19" s="12" t="s">
        <v>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1</v>
      </c>
      <c r="R19" s="9">
        <f t="shared" si="5"/>
        <v>1</v>
      </c>
      <c r="T19" s="2">
        <f t="shared" ref="T19" si="6">SUM(B19:Q19)*1</f>
        <v>1</v>
      </c>
    </row>
    <row r="20" spans="1:20" x14ac:dyDescent="0.25">
      <c r="A20" s="13" t="s">
        <v>4</v>
      </c>
      <c r="B20" s="10">
        <v>8</v>
      </c>
      <c r="C20" s="10">
        <v>13</v>
      </c>
      <c r="D20" s="10">
        <v>18</v>
      </c>
      <c r="E20" s="10">
        <v>3</v>
      </c>
      <c r="F20" s="10">
        <v>6</v>
      </c>
      <c r="G20" s="10">
        <v>4</v>
      </c>
      <c r="H20" s="10">
        <v>9</v>
      </c>
      <c r="I20" s="10">
        <v>9</v>
      </c>
      <c r="J20" s="10">
        <v>20</v>
      </c>
      <c r="K20" s="10">
        <v>18</v>
      </c>
      <c r="L20" s="10">
        <v>16</v>
      </c>
      <c r="M20" s="10">
        <v>15</v>
      </c>
      <c r="N20" s="10">
        <v>13</v>
      </c>
      <c r="O20" s="10">
        <v>16</v>
      </c>
      <c r="P20" s="10">
        <v>4</v>
      </c>
      <c r="Q20" s="10">
        <v>14</v>
      </c>
      <c r="R20" s="2">
        <f t="shared" si="5"/>
        <v>186</v>
      </c>
      <c r="T20" s="2">
        <f>SUM(B20:Q20)*2</f>
        <v>372</v>
      </c>
    </row>
    <row r="21" spans="1:20" x14ac:dyDescent="0.25">
      <c r="A21" s="13" t="s">
        <v>5</v>
      </c>
      <c r="B21" s="10">
        <v>1</v>
      </c>
      <c r="C21" s="10">
        <v>2</v>
      </c>
      <c r="D21" s="10">
        <v>0</v>
      </c>
      <c r="E21" s="10">
        <v>0</v>
      </c>
      <c r="F21" s="10">
        <v>0</v>
      </c>
      <c r="G21" s="10">
        <v>1</v>
      </c>
      <c r="H21" s="10">
        <v>1</v>
      </c>
      <c r="I21" s="10">
        <v>0</v>
      </c>
      <c r="J21" s="10">
        <v>1</v>
      </c>
      <c r="K21" s="10">
        <v>1</v>
      </c>
      <c r="L21" s="10">
        <v>1</v>
      </c>
      <c r="M21" s="10">
        <v>0</v>
      </c>
      <c r="N21" s="10">
        <v>0</v>
      </c>
      <c r="O21" s="10">
        <v>1</v>
      </c>
      <c r="P21" s="10">
        <v>0</v>
      </c>
      <c r="Q21" s="10">
        <v>1</v>
      </c>
      <c r="R21" s="9">
        <f t="shared" si="5"/>
        <v>10</v>
      </c>
      <c r="T21" s="2">
        <f>SUM(B21:Q21)*2</f>
        <v>20</v>
      </c>
    </row>
    <row r="22" spans="1:20" x14ac:dyDescent="0.25">
      <c r="A22" s="16" t="s">
        <v>6</v>
      </c>
      <c r="B22" s="17">
        <v>5</v>
      </c>
      <c r="C22" s="17">
        <v>3</v>
      </c>
      <c r="D22" s="17">
        <v>2</v>
      </c>
      <c r="E22" s="17">
        <v>0</v>
      </c>
      <c r="F22" s="17">
        <v>0</v>
      </c>
      <c r="G22" s="17">
        <v>1</v>
      </c>
      <c r="H22" s="17">
        <v>1</v>
      </c>
      <c r="I22" s="17">
        <v>2</v>
      </c>
      <c r="J22" s="17">
        <v>2</v>
      </c>
      <c r="K22" s="17">
        <v>6</v>
      </c>
      <c r="L22" s="17">
        <v>7</v>
      </c>
      <c r="M22" s="17">
        <v>7</v>
      </c>
      <c r="N22" s="17">
        <v>0</v>
      </c>
      <c r="O22" s="17">
        <v>2</v>
      </c>
      <c r="P22" s="17">
        <v>0</v>
      </c>
      <c r="Q22" s="17">
        <v>0</v>
      </c>
      <c r="R22" s="2">
        <f t="shared" si="5"/>
        <v>38</v>
      </c>
      <c r="T22" s="2">
        <f>SUM(B22:Q22)*3</f>
        <v>114</v>
      </c>
    </row>
    <row r="23" spans="1:20" x14ac:dyDescent="0.25">
      <c r="A23" s="16" t="s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9">
        <f t="shared" si="5"/>
        <v>0</v>
      </c>
      <c r="T23" s="2">
        <f>SUM(B23:Q23)*3</f>
        <v>0</v>
      </c>
    </row>
    <row r="24" spans="1:20" x14ac:dyDescent="0.25">
      <c r="A24" s="14" t="s">
        <v>7</v>
      </c>
      <c r="B24" s="15">
        <v>3</v>
      </c>
      <c r="C24" s="15">
        <v>1</v>
      </c>
      <c r="D24" s="15">
        <v>1</v>
      </c>
      <c r="E24" s="15">
        <v>0</v>
      </c>
      <c r="F24" s="15">
        <v>0</v>
      </c>
      <c r="G24" s="15">
        <v>0</v>
      </c>
      <c r="H24" s="15">
        <v>0</v>
      </c>
      <c r="I24" s="15">
        <v>1</v>
      </c>
      <c r="J24" s="15">
        <v>1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1</v>
      </c>
      <c r="R24" s="2">
        <f t="shared" si="5"/>
        <v>8</v>
      </c>
      <c r="T24" s="2">
        <f>SUM(B24:Q24)*4</f>
        <v>32</v>
      </c>
    </row>
    <row r="25" spans="1:20" x14ac:dyDescent="0.25">
      <c r="A25" s="14" t="s">
        <v>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9">
        <f t="shared" si="5"/>
        <v>0</v>
      </c>
      <c r="T25" s="2">
        <f>SUM(B25:Q25)*4</f>
        <v>0</v>
      </c>
    </row>
    <row r="26" spans="1:20" x14ac:dyDescent="0.25">
      <c r="A26" s="21" t="s">
        <v>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1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1</v>
      </c>
      <c r="R26" s="2">
        <f t="shared" si="5"/>
        <v>2</v>
      </c>
      <c r="T26" s="2">
        <f>SUM(B26:Q26)*5</f>
        <v>10</v>
      </c>
    </row>
    <row r="27" spans="1:20" x14ac:dyDescent="0.25">
      <c r="A27" s="21" t="s">
        <v>10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9">
        <f t="shared" si="5"/>
        <v>0</v>
      </c>
      <c r="T27" s="2">
        <f>SUM(B27:Q27)*5</f>
        <v>0</v>
      </c>
    </row>
    <row r="28" spans="1:20" x14ac:dyDescent="0.25">
      <c r="A28" s="5" t="s">
        <v>11</v>
      </c>
      <c r="B28" s="2">
        <f>SUM(B18:B27)</f>
        <v>32</v>
      </c>
      <c r="C28" s="2">
        <f t="shared" ref="C28:Q28" si="7">SUM(C18:C27)</f>
        <v>32</v>
      </c>
      <c r="D28" s="2">
        <f t="shared" si="7"/>
        <v>29</v>
      </c>
      <c r="E28" s="2">
        <f t="shared" si="7"/>
        <v>4</v>
      </c>
      <c r="F28" s="2">
        <f t="shared" si="7"/>
        <v>14</v>
      </c>
      <c r="G28" s="2">
        <f t="shared" si="7"/>
        <v>14</v>
      </c>
      <c r="H28" s="2">
        <f t="shared" si="7"/>
        <v>23</v>
      </c>
      <c r="I28" s="2">
        <f t="shared" si="7"/>
        <v>22</v>
      </c>
      <c r="J28" s="2">
        <f t="shared" si="7"/>
        <v>28</v>
      </c>
      <c r="K28" s="2">
        <f t="shared" si="7"/>
        <v>32</v>
      </c>
      <c r="L28" s="2">
        <f t="shared" si="7"/>
        <v>30</v>
      </c>
      <c r="M28" s="2">
        <f t="shared" si="7"/>
        <v>32</v>
      </c>
      <c r="N28" s="2">
        <f t="shared" si="7"/>
        <v>24</v>
      </c>
      <c r="O28" s="2">
        <f t="shared" si="7"/>
        <v>31</v>
      </c>
      <c r="P28" s="2">
        <f t="shared" si="7"/>
        <v>11</v>
      </c>
      <c r="Q28" s="2">
        <f t="shared" si="7"/>
        <v>27</v>
      </c>
      <c r="R28" s="10">
        <f t="shared" si="5"/>
        <v>385</v>
      </c>
      <c r="S28" s="5" t="s">
        <v>17</v>
      </c>
      <c r="T28" s="10">
        <f>SUM(T18:T27)</f>
        <v>689</v>
      </c>
    </row>
    <row r="29" spans="1:20" x14ac:dyDescent="0.25">
      <c r="A29" s="5" t="s">
        <v>12</v>
      </c>
      <c r="B29" s="2">
        <f>33-B28</f>
        <v>1</v>
      </c>
      <c r="C29" s="2">
        <f t="shared" ref="C29:Q29" si="8">33-C28</f>
        <v>1</v>
      </c>
      <c r="D29" s="2">
        <f t="shared" si="8"/>
        <v>4</v>
      </c>
      <c r="E29" s="2">
        <f t="shared" si="8"/>
        <v>29</v>
      </c>
      <c r="F29" s="2">
        <f t="shared" si="8"/>
        <v>19</v>
      </c>
      <c r="G29" s="2">
        <f t="shared" si="8"/>
        <v>19</v>
      </c>
      <c r="H29" s="2">
        <f t="shared" si="8"/>
        <v>10</v>
      </c>
      <c r="I29" s="2">
        <f t="shared" si="8"/>
        <v>11</v>
      </c>
      <c r="J29" s="2">
        <f t="shared" si="8"/>
        <v>5</v>
      </c>
      <c r="K29" s="2">
        <f t="shared" si="8"/>
        <v>1</v>
      </c>
      <c r="L29" s="2">
        <f t="shared" si="8"/>
        <v>3</v>
      </c>
      <c r="M29" s="2">
        <f t="shared" si="8"/>
        <v>1</v>
      </c>
      <c r="N29" s="2">
        <f t="shared" si="8"/>
        <v>9</v>
      </c>
      <c r="O29" s="2">
        <f t="shared" si="8"/>
        <v>2</v>
      </c>
      <c r="P29" s="2">
        <f t="shared" si="8"/>
        <v>22</v>
      </c>
      <c r="Q29" s="2">
        <f t="shared" si="8"/>
        <v>6</v>
      </c>
      <c r="R29" s="10">
        <f t="shared" si="5"/>
        <v>143</v>
      </c>
    </row>
    <row r="30" spans="1:20" x14ac:dyDescent="0.25">
      <c r="A30" s="5" t="s">
        <v>14</v>
      </c>
      <c r="B30" s="3">
        <f>B28/33</f>
        <v>0.96969696969696972</v>
      </c>
      <c r="C30" s="3">
        <f t="shared" ref="C30:Q30" si="9">C28/33</f>
        <v>0.96969696969696972</v>
      </c>
      <c r="D30" s="3">
        <f t="shared" si="9"/>
        <v>0.87878787878787878</v>
      </c>
      <c r="E30" s="3">
        <f t="shared" si="9"/>
        <v>0.12121212121212122</v>
      </c>
      <c r="F30" s="3">
        <f t="shared" si="9"/>
        <v>0.42424242424242425</v>
      </c>
      <c r="G30" s="3">
        <f t="shared" si="9"/>
        <v>0.42424242424242425</v>
      </c>
      <c r="H30" s="3">
        <f t="shared" si="9"/>
        <v>0.69696969696969702</v>
      </c>
      <c r="I30" s="3">
        <f t="shared" si="9"/>
        <v>0.66666666666666663</v>
      </c>
      <c r="J30" s="3">
        <f t="shared" si="9"/>
        <v>0.84848484848484851</v>
      </c>
      <c r="K30" s="3">
        <f t="shared" si="9"/>
        <v>0.96969696969696972</v>
      </c>
      <c r="L30" s="3">
        <f t="shared" si="9"/>
        <v>0.90909090909090906</v>
      </c>
      <c r="M30" s="3">
        <f t="shared" si="9"/>
        <v>0.96969696969696972</v>
      </c>
      <c r="N30" s="3">
        <f t="shared" si="9"/>
        <v>0.72727272727272729</v>
      </c>
      <c r="O30" s="3">
        <f t="shared" si="9"/>
        <v>0.93939393939393945</v>
      </c>
      <c r="P30" s="3">
        <f t="shared" si="9"/>
        <v>0.33333333333333331</v>
      </c>
      <c r="Q30" s="3">
        <f t="shared" si="9"/>
        <v>0.81818181818181823</v>
      </c>
      <c r="R30" s="11">
        <f t="shared" si="5"/>
        <v>11.666666666666668</v>
      </c>
    </row>
    <row r="31" spans="1:2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23.25" x14ac:dyDescent="0.35">
      <c r="A32" s="23" t="s">
        <v>16</v>
      </c>
    </row>
    <row r="33" spans="1:2" x14ac:dyDescent="0.25">
      <c r="A33" s="8" t="s">
        <v>17</v>
      </c>
      <c r="B33" s="4">
        <f>SUM(S13+T28)</f>
        <v>1172</v>
      </c>
    </row>
    <row r="34" spans="1:2" x14ac:dyDescent="0.25">
      <c r="A34" s="8" t="s">
        <v>13</v>
      </c>
      <c r="B34" s="4">
        <f>SUM(Q13+R28)</f>
        <v>655</v>
      </c>
    </row>
    <row r="35" spans="1:2" x14ac:dyDescent="0.25">
      <c r="A35" s="8" t="s">
        <v>12</v>
      </c>
      <c r="B35" s="24">
        <f>SUM(Q14+R29)</f>
        <v>368</v>
      </c>
    </row>
    <row r="36" spans="1:2" x14ac:dyDescent="0.25">
      <c r="A36" s="8" t="s">
        <v>19</v>
      </c>
      <c r="B36" s="25">
        <f>SUM(Q15+R30)/31</f>
        <v>0.64027370478983392</v>
      </c>
    </row>
    <row r="37" spans="1:2" x14ac:dyDescent="0.25">
      <c r="A37" s="26" t="s">
        <v>20</v>
      </c>
      <c r="B37" s="27">
        <f>SUM(Q3+R18)</f>
        <v>244</v>
      </c>
    </row>
    <row r="38" spans="1:2" x14ac:dyDescent="0.25">
      <c r="A38" s="28" t="s">
        <v>21</v>
      </c>
      <c r="B38" s="29">
        <f>SUM(Q5+R20)</f>
        <v>317</v>
      </c>
    </row>
    <row r="39" spans="1:2" x14ac:dyDescent="0.25">
      <c r="A39" s="30" t="s">
        <v>22</v>
      </c>
      <c r="B39" s="31">
        <f>SUM(Q7+R22)</f>
        <v>54</v>
      </c>
    </row>
    <row r="40" spans="1:2" x14ac:dyDescent="0.25">
      <c r="A40" s="32" t="s">
        <v>23</v>
      </c>
      <c r="B40" s="33">
        <f>SUM(Q9+R24)</f>
        <v>23</v>
      </c>
    </row>
    <row r="41" spans="1:2" x14ac:dyDescent="0.25">
      <c r="A41" s="34" t="s">
        <v>24</v>
      </c>
      <c r="B41" s="35">
        <f>SUM(Q11+R26)</f>
        <v>3</v>
      </c>
    </row>
    <row r="42" spans="1:2" x14ac:dyDescent="0.25">
      <c r="A42" s="36" t="s">
        <v>26</v>
      </c>
      <c r="B42" s="37">
        <f>SUM(Q4+Q6+Q8+Q10+Q12+R19+R21+R23+R25+R27)</f>
        <v>14</v>
      </c>
    </row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4" zoomScaleNormal="100" workbookViewId="0">
      <selection activeCell="Q17" sqref="Q17:Q19"/>
    </sheetView>
  </sheetViews>
  <sheetFormatPr baseColWidth="10" defaultColWidth="9.140625" defaultRowHeight="15" x14ac:dyDescent="0.25"/>
  <cols>
    <col min="1" max="1" width="30" bestFit="1" customWidth="1"/>
    <col min="17" max="17" width="9.85546875" bestFit="1" customWidth="1"/>
    <col min="18" max="19" width="10.5703125" bestFit="1" customWidth="1"/>
  </cols>
  <sheetData>
    <row r="1" spans="1:19" x14ac:dyDescent="0.25">
      <c r="A1" s="18" t="s">
        <v>1</v>
      </c>
    </row>
    <row r="2" spans="1:19" ht="18.75" x14ac:dyDescent="0.3">
      <c r="A2" s="38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S2" s="5" t="s">
        <v>15</v>
      </c>
    </row>
    <row r="3" spans="1:19" x14ac:dyDescent="0.25">
      <c r="A3" s="12" t="s">
        <v>2</v>
      </c>
      <c r="B3" s="7">
        <v>10</v>
      </c>
      <c r="C3" s="7">
        <v>1</v>
      </c>
      <c r="D3" s="7">
        <v>9</v>
      </c>
      <c r="E3" s="7">
        <v>11</v>
      </c>
      <c r="F3" s="7">
        <v>15</v>
      </c>
      <c r="G3" s="7">
        <v>13</v>
      </c>
      <c r="H3" s="7">
        <v>8</v>
      </c>
      <c r="I3" s="7">
        <v>6</v>
      </c>
      <c r="J3" s="7">
        <v>1</v>
      </c>
      <c r="K3" s="7">
        <v>13</v>
      </c>
      <c r="L3" s="7">
        <v>10</v>
      </c>
      <c r="M3" s="7">
        <v>14</v>
      </c>
      <c r="N3" s="7">
        <v>8</v>
      </c>
      <c r="O3" s="7">
        <v>9</v>
      </c>
      <c r="P3" s="7">
        <v>9</v>
      </c>
      <c r="Q3" s="2">
        <f t="shared" ref="Q3:Q15" si="0">SUM(B3:P3)</f>
        <v>137</v>
      </c>
      <c r="S3" s="2">
        <f>SUM(B3:P3)*1</f>
        <v>137</v>
      </c>
    </row>
    <row r="4" spans="1:19" x14ac:dyDescent="0.25">
      <c r="A4" s="12" t="s">
        <v>3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1</v>
      </c>
      <c r="P4" s="7">
        <v>0</v>
      </c>
      <c r="Q4" s="9">
        <v>0</v>
      </c>
      <c r="S4" s="2">
        <f t="shared" ref="S4" si="1">SUM(B4:P4)*1</f>
        <v>1</v>
      </c>
    </row>
    <row r="5" spans="1:19" x14ac:dyDescent="0.25">
      <c r="A5" s="13" t="s">
        <v>4</v>
      </c>
      <c r="B5" s="10">
        <v>16</v>
      </c>
      <c r="C5" s="10">
        <v>5</v>
      </c>
      <c r="D5" s="10">
        <v>4</v>
      </c>
      <c r="E5" s="10">
        <v>7</v>
      </c>
      <c r="F5" s="10">
        <v>13</v>
      </c>
      <c r="G5" s="10">
        <v>15</v>
      </c>
      <c r="H5" s="10">
        <v>17</v>
      </c>
      <c r="I5" s="10">
        <v>23</v>
      </c>
      <c r="J5" s="10">
        <v>25</v>
      </c>
      <c r="K5" s="10">
        <v>14</v>
      </c>
      <c r="L5" s="10">
        <v>18</v>
      </c>
      <c r="M5" s="10">
        <v>13</v>
      </c>
      <c r="N5" s="10">
        <v>17</v>
      </c>
      <c r="O5" s="10">
        <v>19</v>
      </c>
      <c r="P5" s="10">
        <v>14</v>
      </c>
      <c r="Q5" s="1">
        <f t="shared" si="0"/>
        <v>220</v>
      </c>
      <c r="S5" s="2">
        <f>SUM(B5:P5)*2</f>
        <v>440</v>
      </c>
    </row>
    <row r="6" spans="1:19" x14ac:dyDescent="0.25">
      <c r="A6" s="13" t="s">
        <v>5</v>
      </c>
      <c r="B6" s="10">
        <v>2</v>
      </c>
      <c r="C6" s="10">
        <v>0</v>
      </c>
      <c r="D6" s="10">
        <v>0</v>
      </c>
      <c r="E6" s="10">
        <v>0</v>
      </c>
      <c r="F6" s="10">
        <v>2</v>
      </c>
      <c r="G6" s="10">
        <v>2</v>
      </c>
      <c r="H6" s="10">
        <v>2</v>
      </c>
      <c r="I6" s="10">
        <v>1</v>
      </c>
      <c r="J6" s="10">
        <v>1</v>
      </c>
      <c r="K6" s="10">
        <v>2</v>
      </c>
      <c r="L6" s="10">
        <v>3</v>
      </c>
      <c r="M6" s="10">
        <v>1</v>
      </c>
      <c r="N6" s="10">
        <v>1</v>
      </c>
      <c r="O6" s="10">
        <v>1</v>
      </c>
      <c r="P6" s="10">
        <v>1</v>
      </c>
      <c r="Q6" s="9">
        <v>0</v>
      </c>
      <c r="S6" s="2">
        <f>SUM(B6:P6)*2</f>
        <v>38</v>
      </c>
    </row>
    <row r="7" spans="1:19" x14ac:dyDescent="0.25">
      <c r="A7" s="16" t="s">
        <v>6</v>
      </c>
      <c r="B7" s="17">
        <v>1</v>
      </c>
      <c r="C7" s="17">
        <v>1</v>
      </c>
      <c r="D7" s="17">
        <v>2</v>
      </c>
      <c r="E7" s="17">
        <v>1</v>
      </c>
      <c r="F7" s="17">
        <v>2</v>
      </c>
      <c r="G7" s="17">
        <v>1</v>
      </c>
      <c r="H7" s="17">
        <v>2</v>
      </c>
      <c r="I7" s="17">
        <v>2</v>
      </c>
      <c r="J7" s="17">
        <v>1</v>
      </c>
      <c r="K7" s="17">
        <v>1</v>
      </c>
      <c r="L7" s="17">
        <v>2</v>
      </c>
      <c r="M7" s="17">
        <v>1</v>
      </c>
      <c r="N7" s="17">
        <v>1</v>
      </c>
      <c r="O7" s="17">
        <v>2</v>
      </c>
      <c r="P7" s="17">
        <v>3</v>
      </c>
      <c r="Q7" s="1">
        <f t="shared" si="0"/>
        <v>23</v>
      </c>
      <c r="S7" s="2">
        <f>SUM(B7:P7)*3</f>
        <v>69</v>
      </c>
    </row>
    <row r="8" spans="1:19" x14ac:dyDescent="0.25">
      <c r="A8" s="16" t="s">
        <v>25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9">
        <v>0</v>
      </c>
      <c r="S8" s="2">
        <f>SUM(B8:P8)*3</f>
        <v>0</v>
      </c>
    </row>
    <row r="9" spans="1:19" x14ac:dyDescent="0.25">
      <c r="A9" s="14" t="s">
        <v>7</v>
      </c>
      <c r="B9" s="15">
        <v>2</v>
      </c>
      <c r="C9" s="15">
        <v>1</v>
      </c>
      <c r="D9" s="15">
        <v>3</v>
      </c>
      <c r="E9" s="15">
        <v>1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</v>
      </c>
      <c r="O9" s="15">
        <v>0</v>
      </c>
      <c r="P9" s="15">
        <v>3</v>
      </c>
      <c r="Q9" s="1">
        <f t="shared" si="0"/>
        <v>11</v>
      </c>
      <c r="S9" s="2">
        <f>SUM(B9:P9)*4</f>
        <v>44</v>
      </c>
    </row>
    <row r="10" spans="1:19" x14ac:dyDescent="0.25">
      <c r="A10" s="14" t="s">
        <v>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9">
        <v>0</v>
      </c>
      <c r="S10" s="2">
        <f>SUM(B10:P10)*4</f>
        <v>0</v>
      </c>
    </row>
    <row r="11" spans="1:19" x14ac:dyDescent="0.25">
      <c r="A11" s="19" t="s">
        <v>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1</v>
      </c>
      <c r="Q11" s="1">
        <f t="shared" si="0"/>
        <v>1</v>
      </c>
      <c r="S11" s="2">
        <f>SUM(B11:P11)*5</f>
        <v>5</v>
      </c>
    </row>
    <row r="12" spans="1:19" x14ac:dyDescent="0.25">
      <c r="A12" s="19" t="s">
        <v>10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v>0</v>
      </c>
      <c r="S12" s="2">
        <f>SUM(B12:P12)*5</f>
        <v>0</v>
      </c>
    </row>
    <row r="13" spans="1:19" x14ac:dyDescent="0.25">
      <c r="A13" s="5" t="s">
        <v>11</v>
      </c>
      <c r="B13" s="2">
        <f>SUM(B3:B12)</f>
        <v>31</v>
      </c>
      <c r="C13" s="2">
        <f t="shared" ref="C13:P13" si="2">SUM(C3:C12)</f>
        <v>8</v>
      </c>
      <c r="D13" s="2">
        <f t="shared" si="2"/>
        <v>18</v>
      </c>
      <c r="E13" s="2">
        <f t="shared" si="2"/>
        <v>20</v>
      </c>
      <c r="F13" s="2">
        <f t="shared" si="2"/>
        <v>32</v>
      </c>
      <c r="G13" s="2">
        <f t="shared" si="2"/>
        <v>31</v>
      </c>
      <c r="H13" s="2">
        <f t="shared" si="2"/>
        <v>29</v>
      </c>
      <c r="I13" s="2">
        <f t="shared" si="2"/>
        <v>32</v>
      </c>
      <c r="J13" s="2">
        <f t="shared" si="2"/>
        <v>28</v>
      </c>
      <c r="K13" s="2">
        <f t="shared" si="2"/>
        <v>30</v>
      </c>
      <c r="L13" s="2">
        <f t="shared" si="2"/>
        <v>33</v>
      </c>
      <c r="M13" s="2">
        <f t="shared" si="2"/>
        <v>29</v>
      </c>
      <c r="N13" s="2">
        <f t="shared" si="2"/>
        <v>28</v>
      </c>
      <c r="O13" s="2">
        <f t="shared" si="2"/>
        <v>32</v>
      </c>
      <c r="P13" s="2">
        <f t="shared" si="2"/>
        <v>31</v>
      </c>
      <c r="Q13" s="10">
        <f t="shared" si="0"/>
        <v>412</v>
      </c>
      <c r="R13" s="5" t="s">
        <v>17</v>
      </c>
      <c r="S13" s="10">
        <f>SUM(S3:S12)</f>
        <v>734</v>
      </c>
    </row>
    <row r="14" spans="1:19" x14ac:dyDescent="0.25">
      <c r="A14" s="5" t="s">
        <v>12</v>
      </c>
      <c r="B14" s="2">
        <f>33-B13</f>
        <v>2</v>
      </c>
      <c r="C14" s="2">
        <f t="shared" ref="C14:P14" si="3">33-C13</f>
        <v>25</v>
      </c>
      <c r="D14" s="2">
        <f t="shared" si="3"/>
        <v>15</v>
      </c>
      <c r="E14" s="2">
        <f t="shared" si="3"/>
        <v>13</v>
      </c>
      <c r="F14" s="2">
        <f t="shared" si="3"/>
        <v>1</v>
      </c>
      <c r="G14" s="2">
        <f t="shared" si="3"/>
        <v>2</v>
      </c>
      <c r="H14" s="2">
        <f t="shared" si="3"/>
        <v>4</v>
      </c>
      <c r="I14" s="2">
        <f t="shared" si="3"/>
        <v>1</v>
      </c>
      <c r="J14" s="2">
        <f t="shared" si="3"/>
        <v>5</v>
      </c>
      <c r="K14" s="2">
        <f t="shared" si="3"/>
        <v>3</v>
      </c>
      <c r="L14" s="2">
        <f t="shared" si="3"/>
        <v>0</v>
      </c>
      <c r="M14" s="2">
        <f t="shared" si="3"/>
        <v>4</v>
      </c>
      <c r="N14" s="2">
        <f t="shared" si="3"/>
        <v>5</v>
      </c>
      <c r="O14" s="2">
        <f t="shared" si="3"/>
        <v>1</v>
      </c>
      <c r="P14" s="2">
        <f t="shared" si="3"/>
        <v>2</v>
      </c>
      <c r="Q14" s="10">
        <f t="shared" si="0"/>
        <v>83</v>
      </c>
    </row>
    <row r="15" spans="1:19" x14ac:dyDescent="0.25">
      <c r="A15" s="5" t="s">
        <v>14</v>
      </c>
      <c r="B15" s="3">
        <f>B13/33</f>
        <v>0.93939393939393945</v>
      </c>
      <c r="C15" s="3">
        <f t="shared" ref="C15:P15" si="4">C13/33</f>
        <v>0.24242424242424243</v>
      </c>
      <c r="D15" s="3">
        <f t="shared" si="4"/>
        <v>0.54545454545454541</v>
      </c>
      <c r="E15" s="3">
        <f t="shared" si="4"/>
        <v>0.60606060606060608</v>
      </c>
      <c r="F15" s="3">
        <f t="shared" si="4"/>
        <v>0.96969696969696972</v>
      </c>
      <c r="G15" s="3">
        <f t="shared" si="4"/>
        <v>0.93939393939393945</v>
      </c>
      <c r="H15" s="3">
        <f t="shared" si="4"/>
        <v>0.87878787878787878</v>
      </c>
      <c r="I15" s="3">
        <f t="shared" si="4"/>
        <v>0.96969696969696972</v>
      </c>
      <c r="J15" s="3">
        <f t="shared" si="4"/>
        <v>0.84848484848484851</v>
      </c>
      <c r="K15" s="3">
        <f t="shared" si="4"/>
        <v>0.90909090909090906</v>
      </c>
      <c r="L15" s="3">
        <f t="shared" si="4"/>
        <v>1</v>
      </c>
      <c r="M15" s="3">
        <f t="shared" si="4"/>
        <v>0.87878787878787878</v>
      </c>
      <c r="N15" s="3">
        <f t="shared" si="4"/>
        <v>0.84848484848484851</v>
      </c>
      <c r="O15" s="3">
        <f t="shared" si="4"/>
        <v>0.96969696969696972</v>
      </c>
      <c r="P15" s="3">
        <f t="shared" si="4"/>
        <v>0.93939393939393945</v>
      </c>
      <c r="Q15" s="11">
        <f t="shared" si="0"/>
        <v>12.484848484848483</v>
      </c>
    </row>
    <row r="16" spans="1: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20" ht="18.75" x14ac:dyDescent="0.3">
      <c r="A17" s="38" t="s">
        <v>0</v>
      </c>
      <c r="B17" s="4">
        <v>16</v>
      </c>
      <c r="C17" s="4">
        <v>17</v>
      </c>
      <c r="D17" s="4">
        <v>18</v>
      </c>
      <c r="E17" s="4">
        <v>19</v>
      </c>
      <c r="F17" s="4">
        <v>20</v>
      </c>
      <c r="G17" s="4">
        <v>21</v>
      </c>
      <c r="H17" s="4">
        <v>22</v>
      </c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4">
        <v>30</v>
      </c>
      <c r="Q17" s="39"/>
      <c r="T17" s="5" t="s">
        <v>18</v>
      </c>
    </row>
    <row r="18" spans="1:20" x14ac:dyDescent="0.25">
      <c r="A18" s="12" t="s">
        <v>2</v>
      </c>
      <c r="B18" s="7">
        <v>8</v>
      </c>
      <c r="C18" s="7">
        <v>12</v>
      </c>
      <c r="D18" s="7">
        <v>9</v>
      </c>
      <c r="E18" s="7">
        <v>12</v>
      </c>
      <c r="F18" s="7">
        <v>12</v>
      </c>
      <c r="G18" s="7">
        <v>11</v>
      </c>
      <c r="H18" s="7">
        <v>4</v>
      </c>
      <c r="I18" s="7">
        <v>9</v>
      </c>
      <c r="J18" s="7">
        <v>13</v>
      </c>
      <c r="K18" s="7">
        <v>11</v>
      </c>
      <c r="L18" s="7">
        <v>11</v>
      </c>
      <c r="M18" s="7">
        <v>9</v>
      </c>
      <c r="N18" s="7">
        <v>5</v>
      </c>
      <c r="O18" s="7">
        <v>9</v>
      </c>
      <c r="P18" s="7">
        <v>3</v>
      </c>
      <c r="Q18" s="40"/>
      <c r="R18" s="2">
        <f t="shared" ref="R18:R30" si="5">SUM(B18:Q18)</f>
        <v>138</v>
      </c>
      <c r="T18" s="2">
        <f>SUM(B18:Q18)*1</f>
        <v>138</v>
      </c>
    </row>
    <row r="19" spans="1:20" x14ac:dyDescent="0.25">
      <c r="A19" s="12" t="s">
        <v>3</v>
      </c>
      <c r="B19" s="7">
        <v>1</v>
      </c>
      <c r="C19" s="7">
        <v>1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1</v>
      </c>
      <c r="J19" s="7">
        <v>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40"/>
      <c r="R19" s="9">
        <v>0</v>
      </c>
      <c r="T19" s="2">
        <f t="shared" ref="T19" si="6">SUM(B19:Q19)*1</f>
        <v>6</v>
      </c>
    </row>
    <row r="20" spans="1:20" x14ac:dyDescent="0.25">
      <c r="A20" s="13" t="s">
        <v>4</v>
      </c>
      <c r="B20" s="10">
        <v>19</v>
      </c>
      <c r="C20" s="10">
        <v>16</v>
      </c>
      <c r="D20" s="10">
        <v>8</v>
      </c>
      <c r="E20" s="10">
        <v>9</v>
      </c>
      <c r="F20" s="10">
        <v>18</v>
      </c>
      <c r="G20" s="10">
        <v>22</v>
      </c>
      <c r="H20" s="10">
        <v>20</v>
      </c>
      <c r="I20" s="10">
        <v>11</v>
      </c>
      <c r="J20" s="10">
        <v>12</v>
      </c>
      <c r="K20" s="10">
        <v>15</v>
      </c>
      <c r="L20" s="10">
        <v>16</v>
      </c>
      <c r="M20" s="10">
        <v>9</v>
      </c>
      <c r="N20" s="10">
        <v>20</v>
      </c>
      <c r="O20" s="10">
        <v>18</v>
      </c>
      <c r="P20" s="10">
        <v>8</v>
      </c>
      <c r="Q20" s="40"/>
      <c r="R20" s="2">
        <f t="shared" si="5"/>
        <v>221</v>
      </c>
      <c r="T20" s="2">
        <f>SUM(B20:Q20)*2</f>
        <v>442</v>
      </c>
    </row>
    <row r="21" spans="1:20" x14ac:dyDescent="0.25">
      <c r="A21" s="13" t="s">
        <v>5</v>
      </c>
      <c r="B21" s="10">
        <v>1</v>
      </c>
      <c r="C21" s="10">
        <v>0</v>
      </c>
      <c r="D21" s="10">
        <v>0</v>
      </c>
      <c r="E21" s="10">
        <v>0</v>
      </c>
      <c r="F21" s="10">
        <v>1</v>
      </c>
      <c r="G21" s="10">
        <v>0</v>
      </c>
      <c r="H21" s="10">
        <v>0</v>
      </c>
      <c r="I21" s="10">
        <v>0</v>
      </c>
      <c r="J21" s="10">
        <v>0</v>
      </c>
      <c r="K21" s="10">
        <v>2</v>
      </c>
      <c r="L21" s="10">
        <v>2</v>
      </c>
      <c r="M21" s="10">
        <v>0</v>
      </c>
      <c r="N21" s="10">
        <v>1</v>
      </c>
      <c r="O21" s="10">
        <v>1</v>
      </c>
      <c r="P21" s="10">
        <v>0</v>
      </c>
      <c r="Q21" s="40"/>
      <c r="R21" s="9">
        <v>0</v>
      </c>
      <c r="T21" s="2">
        <f>SUM(B21:Q21)*2</f>
        <v>16</v>
      </c>
    </row>
    <row r="22" spans="1:20" x14ac:dyDescent="0.25">
      <c r="A22" s="16" t="s">
        <v>6</v>
      </c>
      <c r="B22" s="17">
        <v>1</v>
      </c>
      <c r="C22" s="17">
        <v>0</v>
      </c>
      <c r="D22" s="17">
        <v>1</v>
      </c>
      <c r="E22" s="17">
        <v>0</v>
      </c>
      <c r="F22" s="17">
        <v>0</v>
      </c>
      <c r="G22" s="17">
        <v>0</v>
      </c>
      <c r="H22" s="17">
        <v>1</v>
      </c>
      <c r="I22" s="17">
        <v>1</v>
      </c>
      <c r="J22" s="17">
        <v>1</v>
      </c>
      <c r="K22" s="17">
        <v>3</v>
      </c>
      <c r="L22" s="17">
        <v>2</v>
      </c>
      <c r="M22" s="17">
        <v>1</v>
      </c>
      <c r="N22" s="17">
        <v>5</v>
      </c>
      <c r="O22" s="17">
        <v>1</v>
      </c>
      <c r="P22" s="17">
        <v>0</v>
      </c>
      <c r="Q22" s="40"/>
      <c r="R22" s="2">
        <f t="shared" si="5"/>
        <v>17</v>
      </c>
      <c r="T22" s="2">
        <f>SUM(B22:Q22)*3</f>
        <v>51</v>
      </c>
    </row>
    <row r="23" spans="1:20" x14ac:dyDescent="0.25">
      <c r="A23" s="16" t="s">
        <v>25</v>
      </c>
      <c r="B23" s="17">
        <v>0</v>
      </c>
      <c r="C23" s="17">
        <v>1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40"/>
      <c r="R23" s="9">
        <v>0</v>
      </c>
      <c r="T23" s="2">
        <f>SUM(B23:Q23)*3</f>
        <v>3</v>
      </c>
    </row>
    <row r="24" spans="1:20" x14ac:dyDescent="0.25">
      <c r="A24" s="14" t="s">
        <v>7</v>
      </c>
      <c r="B24" s="15">
        <v>1</v>
      </c>
      <c r="C24" s="15">
        <v>3</v>
      </c>
      <c r="D24" s="15">
        <v>2</v>
      </c>
      <c r="E24" s="15">
        <v>2</v>
      </c>
      <c r="F24" s="15">
        <v>0</v>
      </c>
      <c r="G24" s="15">
        <v>0</v>
      </c>
      <c r="H24" s="15">
        <v>1</v>
      </c>
      <c r="I24" s="15">
        <v>0</v>
      </c>
      <c r="J24" s="15">
        <v>1</v>
      </c>
      <c r="K24" s="15">
        <v>1</v>
      </c>
      <c r="L24" s="15">
        <v>0</v>
      </c>
      <c r="M24" s="15">
        <v>1</v>
      </c>
      <c r="N24" s="15">
        <v>1</v>
      </c>
      <c r="O24" s="15">
        <v>2</v>
      </c>
      <c r="P24" s="15">
        <v>0</v>
      </c>
      <c r="Q24" s="40"/>
      <c r="R24" s="2">
        <f t="shared" si="5"/>
        <v>15</v>
      </c>
      <c r="T24" s="2">
        <f>SUM(B24:Q24)*4</f>
        <v>60</v>
      </c>
    </row>
    <row r="25" spans="1:20" x14ac:dyDescent="0.25">
      <c r="A25" s="14" t="s">
        <v>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40"/>
      <c r="R25" s="9">
        <v>0</v>
      </c>
      <c r="T25" s="2">
        <f>SUM(B25:Q25)*4</f>
        <v>0</v>
      </c>
    </row>
    <row r="26" spans="1:20" x14ac:dyDescent="0.25">
      <c r="A26" s="21" t="s">
        <v>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1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41"/>
      <c r="R26" s="2">
        <f t="shared" si="5"/>
        <v>1</v>
      </c>
      <c r="T26" s="2">
        <f>SUM(B26:Q26)*5</f>
        <v>5</v>
      </c>
    </row>
    <row r="27" spans="1:20" x14ac:dyDescent="0.25">
      <c r="A27" s="21" t="s">
        <v>10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41"/>
      <c r="R27" s="9">
        <v>0</v>
      </c>
      <c r="T27" s="2">
        <f>SUM(B27:Q27)*5</f>
        <v>0</v>
      </c>
    </row>
    <row r="28" spans="1:20" x14ac:dyDescent="0.25">
      <c r="A28" s="5" t="s">
        <v>11</v>
      </c>
      <c r="B28" s="2">
        <f>SUM(B18:B27)</f>
        <v>31</v>
      </c>
      <c r="C28" s="2">
        <f t="shared" ref="C28:P28" si="7">SUM(C18:C27)</f>
        <v>33</v>
      </c>
      <c r="D28" s="2">
        <f t="shared" si="7"/>
        <v>20</v>
      </c>
      <c r="E28" s="2">
        <f t="shared" si="7"/>
        <v>23</v>
      </c>
      <c r="F28" s="2">
        <f t="shared" si="7"/>
        <v>33</v>
      </c>
      <c r="G28" s="2">
        <f t="shared" si="7"/>
        <v>33</v>
      </c>
      <c r="H28" s="2">
        <f t="shared" si="7"/>
        <v>27</v>
      </c>
      <c r="I28" s="2">
        <f t="shared" si="7"/>
        <v>22</v>
      </c>
      <c r="J28" s="2">
        <f t="shared" si="7"/>
        <v>28</v>
      </c>
      <c r="K28" s="2">
        <f t="shared" si="7"/>
        <v>32</v>
      </c>
      <c r="L28" s="2">
        <f t="shared" si="7"/>
        <v>31</v>
      </c>
      <c r="M28" s="2">
        <f t="shared" si="7"/>
        <v>20</v>
      </c>
      <c r="N28" s="2">
        <f t="shared" si="7"/>
        <v>32</v>
      </c>
      <c r="O28" s="2">
        <f t="shared" si="7"/>
        <v>31</v>
      </c>
      <c r="P28" s="2">
        <f t="shared" si="7"/>
        <v>11</v>
      </c>
      <c r="Q28" s="40"/>
      <c r="R28" s="10">
        <f t="shared" si="5"/>
        <v>407</v>
      </c>
      <c r="S28" s="5" t="s">
        <v>17</v>
      </c>
      <c r="T28" s="10">
        <f>SUM(T18:T27)</f>
        <v>721</v>
      </c>
    </row>
    <row r="29" spans="1:20" x14ac:dyDescent="0.25">
      <c r="A29" s="5" t="s">
        <v>12</v>
      </c>
      <c r="B29" s="2">
        <f>33-B28</f>
        <v>2</v>
      </c>
      <c r="C29" s="2">
        <f t="shared" ref="C29:P29" si="8">33-C28</f>
        <v>0</v>
      </c>
      <c r="D29" s="2">
        <f t="shared" si="8"/>
        <v>13</v>
      </c>
      <c r="E29" s="2">
        <f t="shared" si="8"/>
        <v>10</v>
      </c>
      <c r="F29" s="2">
        <f t="shared" si="8"/>
        <v>0</v>
      </c>
      <c r="G29" s="2">
        <f t="shared" si="8"/>
        <v>0</v>
      </c>
      <c r="H29" s="2">
        <f t="shared" si="8"/>
        <v>6</v>
      </c>
      <c r="I29" s="2">
        <f t="shared" si="8"/>
        <v>11</v>
      </c>
      <c r="J29" s="2">
        <f t="shared" si="8"/>
        <v>5</v>
      </c>
      <c r="K29" s="2">
        <f t="shared" si="8"/>
        <v>1</v>
      </c>
      <c r="L29" s="2">
        <f t="shared" si="8"/>
        <v>2</v>
      </c>
      <c r="M29" s="2">
        <f t="shared" si="8"/>
        <v>13</v>
      </c>
      <c r="N29" s="2">
        <f t="shared" si="8"/>
        <v>1</v>
      </c>
      <c r="O29" s="2">
        <f t="shared" si="8"/>
        <v>2</v>
      </c>
      <c r="P29" s="2">
        <f t="shared" si="8"/>
        <v>22</v>
      </c>
      <c r="Q29" s="40"/>
      <c r="R29" s="10">
        <f t="shared" si="5"/>
        <v>88</v>
      </c>
    </row>
    <row r="30" spans="1:20" x14ac:dyDescent="0.25">
      <c r="A30" s="5" t="s">
        <v>14</v>
      </c>
      <c r="B30" s="3">
        <f>B28/33</f>
        <v>0.93939393939393945</v>
      </c>
      <c r="C30" s="3">
        <f t="shared" ref="C30:P30" si="9">C28/33</f>
        <v>1</v>
      </c>
      <c r="D30" s="3">
        <f t="shared" si="9"/>
        <v>0.60606060606060608</v>
      </c>
      <c r="E30" s="3">
        <f t="shared" si="9"/>
        <v>0.69696969696969702</v>
      </c>
      <c r="F30" s="3">
        <f t="shared" si="9"/>
        <v>1</v>
      </c>
      <c r="G30" s="3">
        <f t="shared" si="9"/>
        <v>1</v>
      </c>
      <c r="H30" s="3">
        <f t="shared" si="9"/>
        <v>0.81818181818181823</v>
      </c>
      <c r="I30" s="3">
        <f t="shared" si="9"/>
        <v>0.66666666666666663</v>
      </c>
      <c r="J30" s="3">
        <f t="shared" si="9"/>
        <v>0.84848484848484851</v>
      </c>
      <c r="K30" s="3">
        <f t="shared" si="9"/>
        <v>0.96969696969696972</v>
      </c>
      <c r="L30" s="3">
        <f t="shared" si="9"/>
        <v>0.93939393939393945</v>
      </c>
      <c r="M30" s="3">
        <f t="shared" si="9"/>
        <v>0.60606060606060608</v>
      </c>
      <c r="N30" s="3">
        <f t="shared" si="9"/>
        <v>0.96969696969696972</v>
      </c>
      <c r="O30" s="3">
        <f t="shared" si="9"/>
        <v>0.93939393939393945</v>
      </c>
      <c r="P30" s="3">
        <f t="shared" si="9"/>
        <v>0.33333333333333331</v>
      </c>
      <c r="Q30" s="42"/>
      <c r="R30" s="11">
        <f t="shared" si="5"/>
        <v>12.333333333333336</v>
      </c>
    </row>
    <row r="31" spans="1:2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23.25" x14ac:dyDescent="0.35">
      <c r="A32" s="23" t="s">
        <v>16</v>
      </c>
    </row>
    <row r="33" spans="1:2" x14ac:dyDescent="0.25">
      <c r="A33" s="8" t="s">
        <v>17</v>
      </c>
      <c r="B33" s="4">
        <f>SUM(S13+T28)</f>
        <v>1455</v>
      </c>
    </row>
    <row r="34" spans="1:2" x14ac:dyDescent="0.25">
      <c r="A34" s="8" t="s">
        <v>13</v>
      </c>
      <c r="B34" s="4">
        <f>SUM(Q13+R28)</f>
        <v>819</v>
      </c>
    </row>
    <row r="35" spans="1:2" x14ac:dyDescent="0.25">
      <c r="A35" s="8" t="s">
        <v>12</v>
      </c>
      <c r="B35" s="24">
        <f>SUM(Q14+R29)</f>
        <v>171</v>
      </c>
    </row>
    <row r="36" spans="1:2" x14ac:dyDescent="0.25">
      <c r="A36" s="8" t="s">
        <v>19</v>
      </c>
      <c r="B36" s="25">
        <f>SUM(Q15+R30)/30</f>
        <v>0.82727272727272738</v>
      </c>
    </row>
    <row r="37" spans="1:2" x14ac:dyDescent="0.25">
      <c r="A37" s="26" t="s">
        <v>20</v>
      </c>
      <c r="B37" s="27">
        <f>SUM(Q3+R18)</f>
        <v>275</v>
      </c>
    </row>
    <row r="38" spans="1:2" x14ac:dyDescent="0.25">
      <c r="A38" s="28" t="s">
        <v>21</v>
      </c>
      <c r="B38" s="29">
        <f>SUM(Q5+R20)</f>
        <v>441</v>
      </c>
    </row>
    <row r="39" spans="1:2" x14ac:dyDescent="0.25">
      <c r="A39" s="30" t="s">
        <v>22</v>
      </c>
      <c r="B39" s="31">
        <f>SUM(Q7+R22)</f>
        <v>40</v>
      </c>
    </row>
    <row r="40" spans="1:2" x14ac:dyDescent="0.25">
      <c r="A40" s="32" t="s">
        <v>23</v>
      </c>
      <c r="B40" s="33">
        <f>SUM(Q9+R24)</f>
        <v>26</v>
      </c>
    </row>
    <row r="41" spans="1:2" x14ac:dyDescent="0.25">
      <c r="A41" s="34" t="s">
        <v>24</v>
      </c>
      <c r="B41" s="35">
        <f>SUM(Q11+R26)</f>
        <v>2</v>
      </c>
    </row>
    <row r="42" spans="1:2" x14ac:dyDescent="0.25">
      <c r="A42" s="36" t="s">
        <v>26</v>
      </c>
      <c r="B42" s="37">
        <f>SUM(Q4+Q6+Q8+Q10+Q12+R19+R21+R23+R25+R27)</f>
        <v>0</v>
      </c>
    </row>
  </sheetData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4" workbookViewId="0">
      <selection activeCell="Q4" sqref="Q4"/>
    </sheetView>
  </sheetViews>
  <sheetFormatPr baseColWidth="10" defaultColWidth="9.140625" defaultRowHeight="15" x14ac:dyDescent="0.25"/>
  <cols>
    <col min="1" max="1" width="30" bestFit="1" customWidth="1"/>
    <col min="17" max="17" width="9.85546875" bestFit="1" customWidth="1"/>
    <col min="18" max="19" width="10.5703125" bestFit="1" customWidth="1"/>
  </cols>
  <sheetData>
    <row r="1" spans="1:19" x14ac:dyDescent="0.25">
      <c r="A1" s="18" t="s">
        <v>1</v>
      </c>
    </row>
    <row r="2" spans="1:19" ht="18.75" x14ac:dyDescent="0.3">
      <c r="A2" s="38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S2" s="5" t="s">
        <v>15</v>
      </c>
    </row>
    <row r="3" spans="1:19" x14ac:dyDescent="0.25">
      <c r="A3" s="12" t="s">
        <v>2</v>
      </c>
      <c r="B3" s="7">
        <v>10</v>
      </c>
      <c r="C3" s="7">
        <v>9</v>
      </c>
      <c r="D3" s="7">
        <v>15</v>
      </c>
      <c r="E3" s="7">
        <v>8</v>
      </c>
      <c r="F3" s="7">
        <v>10</v>
      </c>
      <c r="G3" s="7">
        <v>9</v>
      </c>
      <c r="H3" s="7">
        <v>3</v>
      </c>
      <c r="I3" s="7">
        <v>8</v>
      </c>
      <c r="J3" s="7">
        <v>11</v>
      </c>
      <c r="K3" s="7">
        <v>13</v>
      </c>
      <c r="L3" s="7">
        <v>16</v>
      </c>
      <c r="M3" s="7">
        <v>7</v>
      </c>
      <c r="N3" s="7">
        <v>3</v>
      </c>
      <c r="O3" s="7">
        <v>1</v>
      </c>
      <c r="P3" s="7">
        <v>16</v>
      </c>
      <c r="Q3" s="2">
        <f t="shared" ref="Q3:Q15" si="0">SUM(B3:P3)</f>
        <v>139</v>
      </c>
      <c r="S3" s="2">
        <f>SUM(B3:P3)*1</f>
        <v>139</v>
      </c>
    </row>
    <row r="4" spans="1:19" x14ac:dyDescent="0.25">
      <c r="A4" s="12" t="s">
        <v>3</v>
      </c>
      <c r="B4" s="7">
        <v>0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9">
        <f>SUM(B4:P4)</f>
        <v>1</v>
      </c>
      <c r="S4" s="2">
        <f t="shared" ref="S4" si="1">SUM(B4:P4)*1</f>
        <v>1</v>
      </c>
    </row>
    <row r="5" spans="1:19" x14ac:dyDescent="0.25">
      <c r="A5" s="13" t="s">
        <v>4</v>
      </c>
      <c r="B5" s="10">
        <v>13</v>
      </c>
      <c r="C5" s="10">
        <v>12</v>
      </c>
      <c r="D5" s="10">
        <v>9</v>
      </c>
      <c r="E5" s="10">
        <v>16</v>
      </c>
      <c r="F5" s="10">
        <v>21</v>
      </c>
      <c r="G5" s="10">
        <v>18</v>
      </c>
      <c r="H5" s="10">
        <v>9</v>
      </c>
      <c r="I5" s="10">
        <v>9</v>
      </c>
      <c r="J5" s="10">
        <v>10</v>
      </c>
      <c r="K5" s="10">
        <v>5</v>
      </c>
      <c r="L5" s="10">
        <v>7</v>
      </c>
      <c r="M5" s="10">
        <v>10</v>
      </c>
      <c r="N5" s="10">
        <v>18</v>
      </c>
      <c r="O5" s="10">
        <v>7</v>
      </c>
      <c r="P5" s="10">
        <v>12</v>
      </c>
      <c r="Q5" s="1">
        <f t="shared" si="0"/>
        <v>176</v>
      </c>
      <c r="S5" s="2">
        <f>SUM(B5:P5)*2</f>
        <v>352</v>
      </c>
    </row>
    <row r="6" spans="1:19" x14ac:dyDescent="0.25">
      <c r="A6" s="13" t="s">
        <v>5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2</v>
      </c>
      <c r="M6" s="10">
        <v>1</v>
      </c>
      <c r="N6" s="10">
        <v>0</v>
      </c>
      <c r="O6" s="10">
        <v>0</v>
      </c>
      <c r="P6" s="10">
        <v>1</v>
      </c>
      <c r="Q6" s="9">
        <f>SUM(B6:P6)</f>
        <v>4</v>
      </c>
      <c r="S6" s="2">
        <f>SUM(B6:P6)*2</f>
        <v>8</v>
      </c>
    </row>
    <row r="7" spans="1:19" x14ac:dyDescent="0.25">
      <c r="A7" s="16" t="s">
        <v>6</v>
      </c>
      <c r="B7" s="17">
        <v>1</v>
      </c>
      <c r="C7" s="17">
        <v>1</v>
      </c>
      <c r="D7" s="17">
        <v>0</v>
      </c>
      <c r="E7" s="17">
        <v>0</v>
      </c>
      <c r="F7" s="17">
        <v>1</v>
      </c>
      <c r="G7" s="17">
        <v>0</v>
      </c>
      <c r="H7" s="17">
        <v>0</v>
      </c>
      <c r="I7" s="17">
        <v>0</v>
      </c>
      <c r="J7" s="17">
        <v>1</v>
      </c>
      <c r="K7" s="17">
        <v>1</v>
      </c>
      <c r="L7" s="17">
        <v>3</v>
      </c>
      <c r="M7" s="17">
        <v>2</v>
      </c>
      <c r="N7" s="17">
        <v>4</v>
      </c>
      <c r="O7" s="17">
        <v>1</v>
      </c>
      <c r="P7" s="17">
        <v>2</v>
      </c>
      <c r="Q7" s="1">
        <f t="shared" si="0"/>
        <v>17</v>
      </c>
      <c r="S7" s="2">
        <f>SUM(B7:P7)*3</f>
        <v>51</v>
      </c>
    </row>
    <row r="8" spans="1:19" x14ac:dyDescent="0.25">
      <c r="A8" s="16" t="s">
        <v>25</v>
      </c>
      <c r="B8" s="17">
        <v>0</v>
      </c>
      <c r="C8" s="17">
        <v>0</v>
      </c>
      <c r="D8" s="17">
        <v>1</v>
      </c>
      <c r="E8" s="17">
        <v>0</v>
      </c>
      <c r="F8" s="17">
        <v>0</v>
      </c>
      <c r="G8" s="17">
        <v>1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9">
        <f>SUM(B8:P8)</f>
        <v>2</v>
      </c>
      <c r="S8" s="2">
        <f>SUM(B8:P8)*3</f>
        <v>6</v>
      </c>
    </row>
    <row r="9" spans="1:19" x14ac:dyDescent="0.25">
      <c r="A9" s="14" t="s">
        <v>7</v>
      </c>
      <c r="B9" s="15">
        <v>0</v>
      </c>
      <c r="C9" s="15">
        <v>0</v>
      </c>
      <c r="D9" s="15">
        <v>1</v>
      </c>
      <c r="E9" s="15">
        <v>1</v>
      </c>
      <c r="F9" s="15">
        <v>1</v>
      </c>
      <c r="G9" s="15">
        <v>1</v>
      </c>
      <c r="H9" s="15">
        <v>3</v>
      </c>
      <c r="I9" s="15">
        <v>1</v>
      </c>
      <c r="J9" s="15">
        <v>1</v>
      </c>
      <c r="K9" s="15">
        <v>2</v>
      </c>
      <c r="L9" s="15">
        <v>1</v>
      </c>
      <c r="M9" s="15">
        <v>0</v>
      </c>
      <c r="N9" s="15">
        <v>3</v>
      </c>
      <c r="O9" s="15">
        <v>0</v>
      </c>
      <c r="P9" s="15">
        <v>0</v>
      </c>
      <c r="Q9" s="1">
        <f t="shared" si="0"/>
        <v>15</v>
      </c>
      <c r="S9" s="2">
        <f>SUM(B9:P9)*4</f>
        <v>60</v>
      </c>
    </row>
    <row r="10" spans="1:19" x14ac:dyDescent="0.25">
      <c r="A10" s="14" t="s">
        <v>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9">
        <v>0</v>
      </c>
      <c r="S10" s="2">
        <f>SUM(B10:P10)*4</f>
        <v>0</v>
      </c>
    </row>
    <row r="11" spans="1:19" x14ac:dyDescent="0.25">
      <c r="A11" s="19" t="s">
        <v>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1</v>
      </c>
      <c r="H11" s="20">
        <v>1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1">
        <f t="shared" si="0"/>
        <v>2</v>
      </c>
      <c r="S11" s="2">
        <f>SUM(B11:P11)*5</f>
        <v>10</v>
      </c>
    </row>
    <row r="12" spans="1:19" x14ac:dyDescent="0.25">
      <c r="A12" s="19" t="s">
        <v>10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v>0</v>
      </c>
      <c r="S12" s="2">
        <f>SUM(B12:P12)*5</f>
        <v>0</v>
      </c>
    </row>
    <row r="13" spans="1:19" x14ac:dyDescent="0.25">
      <c r="A13" s="5" t="s">
        <v>11</v>
      </c>
      <c r="B13" s="2">
        <f>SUM(B3:B12)</f>
        <v>24</v>
      </c>
      <c r="C13" s="2">
        <f t="shared" ref="C13:P13" si="2">SUM(C3:C12)</f>
        <v>22</v>
      </c>
      <c r="D13" s="2">
        <f t="shared" si="2"/>
        <v>26</v>
      </c>
      <c r="E13" s="2">
        <f t="shared" si="2"/>
        <v>26</v>
      </c>
      <c r="F13" s="2">
        <f t="shared" si="2"/>
        <v>33</v>
      </c>
      <c r="G13" s="2">
        <f t="shared" si="2"/>
        <v>30</v>
      </c>
      <c r="H13" s="2">
        <f t="shared" si="2"/>
        <v>16</v>
      </c>
      <c r="I13" s="2">
        <f t="shared" si="2"/>
        <v>18</v>
      </c>
      <c r="J13" s="2">
        <f t="shared" si="2"/>
        <v>23</v>
      </c>
      <c r="K13" s="2">
        <f t="shared" si="2"/>
        <v>21</v>
      </c>
      <c r="L13" s="2">
        <f t="shared" si="2"/>
        <v>29</v>
      </c>
      <c r="M13" s="2">
        <f t="shared" si="2"/>
        <v>20</v>
      </c>
      <c r="N13" s="2">
        <f t="shared" si="2"/>
        <v>28</v>
      </c>
      <c r="O13" s="2">
        <f t="shared" si="2"/>
        <v>9</v>
      </c>
      <c r="P13" s="2">
        <f t="shared" si="2"/>
        <v>31</v>
      </c>
      <c r="Q13" s="10">
        <f t="shared" si="0"/>
        <v>356</v>
      </c>
      <c r="R13" s="5" t="s">
        <v>17</v>
      </c>
      <c r="S13" s="10">
        <f>SUM(S3:S12)</f>
        <v>627</v>
      </c>
    </row>
    <row r="14" spans="1:19" x14ac:dyDescent="0.25">
      <c r="A14" s="5" t="s">
        <v>12</v>
      </c>
      <c r="B14" s="2">
        <f>33-B13</f>
        <v>9</v>
      </c>
      <c r="C14" s="2">
        <f t="shared" ref="C14:P14" si="3">33-C13</f>
        <v>11</v>
      </c>
      <c r="D14" s="2">
        <f t="shared" si="3"/>
        <v>7</v>
      </c>
      <c r="E14" s="2">
        <f t="shared" si="3"/>
        <v>7</v>
      </c>
      <c r="F14" s="2">
        <f t="shared" si="3"/>
        <v>0</v>
      </c>
      <c r="G14" s="2">
        <f t="shared" si="3"/>
        <v>3</v>
      </c>
      <c r="H14" s="2">
        <f t="shared" si="3"/>
        <v>17</v>
      </c>
      <c r="I14" s="2">
        <f t="shared" si="3"/>
        <v>15</v>
      </c>
      <c r="J14" s="2">
        <f t="shared" si="3"/>
        <v>10</v>
      </c>
      <c r="K14" s="2">
        <f t="shared" si="3"/>
        <v>12</v>
      </c>
      <c r="L14" s="2">
        <f t="shared" si="3"/>
        <v>4</v>
      </c>
      <c r="M14" s="2">
        <f t="shared" si="3"/>
        <v>13</v>
      </c>
      <c r="N14" s="2">
        <f t="shared" si="3"/>
        <v>5</v>
      </c>
      <c r="O14" s="2">
        <f t="shared" si="3"/>
        <v>24</v>
      </c>
      <c r="P14" s="2">
        <f t="shared" si="3"/>
        <v>2</v>
      </c>
      <c r="Q14" s="10">
        <f t="shared" si="0"/>
        <v>139</v>
      </c>
    </row>
    <row r="15" spans="1:19" x14ac:dyDescent="0.25">
      <c r="A15" s="5" t="s">
        <v>14</v>
      </c>
      <c r="B15" s="3">
        <f>B13/33</f>
        <v>0.72727272727272729</v>
      </c>
      <c r="C15" s="3">
        <f t="shared" ref="C15:P15" si="4">C13/33</f>
        <v>0.66666666666666663</v>
      </c>
      <c r="D15" s="3">
        <f t="shared" si="4"/>
        <v>0.78787878787878785</v>
      </c>
      <c r="E15" s="3">
        <f t="shared" si="4"/>
        <v>0.78787878787878785</v>
      </c>
      <c r="F15" s="3">
        <f t="shared" si="4"/>
        <v>1</v>
      </c>
      <c r="G15" s="3">
        <f t="shared" si="4"/>
        <v>0.90909090909090906</v>
      </c>
      <c r="H15" s="3">
        <f t="shared" si="4"/>
        <v>0.48484848484848486</v>
      </c>
      <c r="I15" s="3">
        <f t="shared" si="4"/>
        <v>0.54545454545454541</v>
      </c>
      <c r="J15" s="3">
        <f t="shared" si="4"/>
        <v>0.69696969696969702</v>
      </c>
      <c r="K15" s="3">
        <f t="shared" si="4"/>
        <v>0.63636363636363635</v>
      </c>
      <c r="L15" s="3">
        <f t="shared" si="4"/>
        <v>0.87878787878787878</v>
      </c>
      <c r="M15" s="3">
        <f t="shared" si="4"/>
        <v>0.60606060606060608</v>
      </c>
      <c r="N15" s="3">
        <f t="shared" si="4"/>
        <v>0.84848484848484851</v>
      </c>
      <c r="O15" s="3">
        <f t="shared" si="4"/>
        <v>0.27272727272727271</v>
      </c>
      <c r="P15" s="3">
        <f t="shared" si="4"/>
        <v>0.93939393939393945</v>
      </c>
      <c r="Q15" s="11">
        <f t="shared" si="0"/>
        <v>10.787878787878787</v>
      </c>
    </row>
    <row r="16" spans="1: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20" ht="18.75" x14ac:dyDescent="0.3">
      <c r="A17" s="38" t="s">
        <v>0</v>
      </c>
      <c r="B17" s="4">
        <v>16</v>
      </c>
      <c r="C17" s="4">
        <v>17</v>
      </c>
      <c r="D17" s="4">
        <v>18</v>
      </c>
      <c r="E17" s="4">
        <v>19</v>
      </c>
      <c r="F17" s="4">
        <v>20</v>
      </c>
      <c r="G17" s="4">
        <v>21</v>
      </c>
      <c r="H17" s="4">
        <v>22</v>
      </c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4">
        <v>30</v>
      </c>
      <c r="Q17" s="4">
        <v>31</v>
      </c>
      <c r="T17" s="5" t="s">
        <v>18</v>
      </c>
    </row>
    <row r="18" spans="1:20" x14ac:dyDescent="0.25">
      <c r="A18" s="12" t="s">
        <v>2</v>
      </c>
      <c r="B18" s="7">
        <v>15</v>
      </c>
      <c r="C18" s="7">
        <v>7</v>
      </c>
      <c r="D18" s="7">
        <v>10</v>
      </c>
      <c r="E18" s="7">
        <v>5</v>
      </c>
      <c r="F18" s="7">
        <v>5</v>
      </c>
      <c r="G18" s="7">
        <v>6</v>
      </c>
      <c r="H18" s="7">
        <v>3</v>
      </c>
      <c r="I18" s="7">
        <v>3</v>
      </c>
      <c r="J18" s="7">
        <v>11</v>
      </c>
      <c r="K18" s="7">
        <v>4</v>
      </c>
      <c r="L18" s="7">
        <v>8</v>
      </c>
      <c r="M18" s="7">
        <v>10</v>
      </c>
      <c r="N18" s="7">
        <v>8</v>
      </c>
      <c r="O18" s="7">
        <v>3</v>
      </c>
      <c r="P18" s="7">
        <v>3</v>
      </c>
      <c r="Q18" s="7">
        <v>6</v>
      </c>
      <c r="R18" s="2">
        <f t="shared" ref="R18:R30" si="5">SUM(B18:Q18)</f>
        <v>107</v>
      </c>
      <c r="T18" s="2">
        <f>SUM(B18:Q18)*1</f>
        <v>107</v>
      </c>
    </row>
    <row r="19" spans="1:20" x14ac:dyDescent="0.25">
      <c r="A19" s="12" t="s">
        <v>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2</v>
      </c>
      <c r="O19" s="7">
        <v>2</v>
      </c>
      <c r="P19" s="7">
        <v>0</v>
      </c>
      <c r="Q19" s="7">
        <v>0</v>
      </c>
      <c r="R19" s="9">
        <f>SUM(B19:Q19)</f>
        <v>4</v>
      </c>
      <c r="T19" s="2">
        <f t="shared" ref="T19" si="6">SUM(B19:Q19)*1</f>
        <v>4</v>
      </c>
    </row>
    <row r="20" spans="1:20" x14ac:dyDescent="0.25">
      <c r="A20" s="13" t="s">
        <v>4</v>
      </c>
      <c r="B20" s="10">
        <v>12</v>
      </c>
      <c r="C20" s="10">
        <v>9</v>
      </c>
      <c r="D20" s="10">
        <v>12</v>
      </c>
      <c r="E20" s="10">
        <v>7</v>
      </c>
      <c r="F20" s="10">
        <v>6</v>
      </c>
      <c r="G20" s="10">
        <v>11</v>
      </c>
      <c r="H20" s="10">
        <v>13</v>
      </c>
      <c r="I20" s="10">
        <v>10</v>
      </c>
      <c r="J20" s="10">
        <v>18</v>
      </c>
      <c r="K20" s="10">
        <v>15</v>
      </c>
      <c r="L20" s="10">
        <v>21</v>
      </c>
      <c r="M20" s="10">
        <v>21</v>
      </c>
      <c r="N20" s="10">
        <v>18</v>
      </c>
      <c r="O20" s="10">
        <v>21</v>
      </c>
      <c r="P20" s="10">
        <v>13</v>
      </c>
      <c r="Q20" s="10">
        <v>17</v>
      </c>
      <c r="R20" s="2">
        <f t="shared" si="5"/>
        <v>224</v>
      </c>
      <c r="T20" s="2">
        <f>SUM(B20:Q20)*2</f>
        <v>448</v>
      </c>
    </row>
    <row r="21" spans="1:20" x14ac:dyDescent="0.25">
      <c r="A21" s="13" t="s">
        <v>5</v>
      </c>
      <c r="B21" s="10">
        <v>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1</v>
      </c>
      <c r="J21" s="10">
        <v>1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1</v>
      </c>
      <c r="Q21" s="10">
        <v>1</v>
      </c>
      <c r="R21" s="9">
        <f>SUM(B21:Q21)</f>
        <v>5</v>
      </c>
      <c r="T21" s="2">
        <f>SUM(B21:Q21)*2</f>
        <v>10</v>
      </c>
    </row>
    <row r="22" spans="1:20" x14ac:dyDescent="0.25">
      <c r="A22" s="16" t="s">
        <v>6</v>
      </c>
      <c r="B22" s="17">
        <v>3</v>
      </c>
      <c r="C22" s="17">
        <v>2</v>
      </c>
      <c r="D22" s="17">
        <v>0</v>
      </c>
      <c r="E22" s="17">
        <v>3</v>
      </c>
      <c r="F22" s="17">
        <v>1</v>
      </c>
      <c r="G22" s="17">
        <v>2</v>
      </c>
      <c r="H22" s="17">
        <v>4</v>
      </c>
      <c r="I22" s="17">
        <v>3</v>
      </c>
      <c r="J22" s="17">
        <v>2</v>
      </c>
      <c r="K22" s="17">
        <v>3</v>
      </c>
      <c r="L22" s="17">
        <v>2</v>
      </c>
      <c r="M22" s="17">
        <v>0</v>
      </c>
      <c r="N22" s="17">
        <v>3</v>
      </c>
      <c r="O22" s="17">
        <v>3</v>
      </c>
      <c r="P22" s="17">
        <v>7</v>
      </c>
      <c r="Q22" s="17">
        <v>5</v>
      </c>
      <c r="R22" s="2">
        <f t="shared" si="5"/>
        <v>43</v>
      </c>
      <c r="T22" s="2">
        <f>SUM(B22:Q22)*3</f>
        <v>129</v>
      </c>
    </row>
    <row r="23" spans="1:20" x14ac:dyDescent="0.25">
      <c r="A23" s="16" t="s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>
        <v>1</v>
      </c>
      <c r="N23" s="17">
        <v>0</v>
      </c>
      <c r="O23" s="17">
        <v>0</v>
      </c>
      <c r="P23" s="17">
        <v>0</v>
      </c>
      <c r="Q23" s="17">
        <v>0</v>
      </c>
      <c r="R23" s="9">
        <f>SUM(B23:Q23)</f>
        <v>2</v>
      </c>
      <c r="T23" s="2">
        <f>SUM(B23:Q23)*3</f>
        <v>6</v>
      </c>
    </row>
    <row r="24" spans="1:20" x14ac:dyDescent="0.25">
      <c r="A24" s="14" t="s">
        <v>7</v>
      </c>
      <c r="B24" s="15">
        <v>0</v>
      </c>
      <c r="C24" s="15">
        <v>0</v>
      </c>
      <c r="D24" s="15">
        <v>1</v>
      </c>
      <c r="E24" s="15">
        <v>2</v>
      </c>
      <c r="F24" s="15">
        <v>1</v>
      </c>
      <c r="G24" s="15">
        <v>2</v>
      </c>
      <c r="H24" s="15">
        <v>2</v>
      </c>
      <c r="I24" s="15">
        <v>3</v>
      </c>
      <c r="J24" s="15">
        <v>0</v>
      </c>
      <c r="K24" s="15">
        <v>0</v>
      </c>
      <c r="L24" s="15">
        <v>2</v>
      </c>
      <c r="M24" s="15">
        <v>1</v>
      </c>
      <c r="N24" s="15">
        <v>2</v>
      </c>
      <c r="O24" s="15">
        <v>4</v>
      </c>
      <c r="P24" s="15">
        <v>4</v>
      </c>
      <c r="Q24" s="15">
        <v>4</v>
      </c>
      <c r="R24" s="2">
        <f t="shared" si="5"/>
        <v>28</v>
      </c>
      <c r="T24" s="2">
        <f>SUM(B24:Q24)*4</f>
        <v>112</v>
      </c>
    </row>
    <row r="25" spans="1:20" x14ac:dyDescent="0.25">
      <c r="A25" s="14" t="s">
        <v>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9">
        <v>0</v>
      </c>
      <c r="T25" s="2">
        <f>SUM(B25:Q25)*4</f>
        <v>0</v>
      </c>
    </row>
    <row r="26" spans="1:20" x14ac:dyDescent="0.25">
      <c r="A26" s="21" t="s">
        <v>9</v>
      </c>
      <c r="B26" s="22">
        <v>0</v>
      </c>
      <c r="C26" s="22">
        <v>0</v>
      </c>
      <c r="D26" s="22">
        <v>0</v>
      </c>
      <c r="E26" s="22">
        <v>1</v>
      </c>
      <c r="F26" s="22">
        <v>1</v>
      </c>
      <c r="G26" s="22">
        <v>2</v>
      </c>
      <c r="H26" s="22">
        <v>1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1</v>
      </c>
      <c r="Q26" s="22">
        <v>0</v>
      </c>
      <c r="R26" s="2">
        <f t="shared" si="5"/>
        <v>6</v>
      </c>
      <c r="T26" s="2">
        <f>SUM(B26:Q26)*5</f>
        <v>30</v>
      </c>
    </row>
    <row r="27" spans="1:20" x14ac:dyDescent="0.25">
      <c r="A27" s="21" t="s">
        <v>10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9">
        <v>0</v>
      </c>
      <c r="T27" s="2">
        <f>SUM(B27:Q27)*5</f>
        <v>0</v>
      </c>
    </row>
    <row r="28" spans="1:20" x14ac:dyDescent="0.25">
      <c r="A28" s="5" t="s">
        <v>11</v>
      </c>
      <c r="B28" s="2">
        <f>SUM(B18:B27)</f>
        <v>31</v>
      </c>
      <c r="C28" s="2">
        <f t="shared" ref="C28:Q28" si="7">SUM(C18:C27)</f>
        <v>18</v>
      </c>
      <c r="D28" s="2">
        <f t="shared" si="7"/>
        <v>23</v>
      </c>
      <c r="E28" s="2">
        <f t="shared" si="7"/>
        <v>18</v>
      </c>
      <c r="F28" s="2">
        <f t="shared" si="7"/>
        <v>14</v>
      </c>
      <c r="G28" s="2">
        <f t="shared" si="7"/>
        <v>23</v>
      </c>
      <c r="H28" s="2">
        <f t="shared" si="7"/>
        <v>23</v>
      </c>
      <c r="I28" s="2">
        <f t="shared" si="7"/>
        <v>20</v>
      </c>
      <c r="J28" s="2">
        <f t="shared" si="7"/>
        <v>33</v>
      </c>
      <c r="K28" s="2">
        <f t="shared" si="7"/>
        <v>22</v>
      </c>
      <c r="L28" s="2">
        <f t="shared" si="7"/>
        <v>33</v>
      </c>
      <c r="M28" s="2">
        <f t="shared" si="7"/>
        <v>33</v>
      </c>
      <c r="N28" s="2">
        <f t="shared" si="7"/>
        <v>33</v>
      </c>
      <c r="O28" s="2">
        <f t="shared" si="7"/>
        <v>33</v>
      </c>
      <c r="P28" s="2">
        <f t="shared" si="7"/>
        <v>29</v>
      </c>
      <c r="Q28" s="2">
        <f t="shared" si="7"/>
        <v>33</v>
      </c>
      <c r="R28" s="10">
        <f t="shared" si="5"/>
        <v>419</v>
      </c>
      <c r="S28" s="5" t="s">
        <v>17</v>
      </c>
      <c r="T28" s="10">
        <f>SUM(T18:T27)</f>
        <v>846</v>
      </c>
    </row>
    <row r="29" spans="1:20" x14ac:dyDescent="0.25">
      <c r="A29" s="5" t="s">
        <v>12</v>
      </c>
      <c r="B29" s="2">
        <f>33-B28</f>
        <v>2</v>
      </c>
      <c r="C29" s="2">
        <f t="shared" ref="C29:Q29" si="8">33-C28</f>
        <v>15</v>
      </c>
      <c r="D29" s="2">
        <f t="shared" si="8"/>
        <v>10</v>
      </c>
      <c r="E29" s="2">
        <f t="shared" si="8"/>
        <v>15</v>
      </c>
      <c r="F29" s="2">
        <f t="shared" si="8"/>
        <v>19</v>
      </c>
      <c r="G29" s="2">
        <f t="shared" si="8"/>
        <v>10</v>
      </c>
      <c r="H29" s="2">
        <f t="shared" si="8"/>
        <v>10</v>
      </c>
      <c r="I29" s="2">
        <f t="shared" si="8"/>
        <v>13</v>
      </c>
      <c r="J29" s="2">
        <f t="shared" si="8"/>
        <v>0</v>
      </c>
      <c r="K29" s="2">
        <f t="shared" si="8"/>
        <v>11</v>
      </c>
      <c r="L29" s="2">
        <f t="shared" si="8"/>
        <v>0</v>
      </c>
      <c r="M29" s="2">
        <f t="shared" si="8"/>
        <v>0</v>
      </c>
      <c r="N29" s="2">
        <f t="shared" si="8"/>
        <v>0</v>
      </c>
      <c r="O29" s="2">
        <f t="shared" si="8"/>
        <v>0</v>
      </c>
      <c r="P29" s="2">
        <f t="shared" si="8"/>
        <v>4</v>
      </c>
      <c r="Q29" s="2">
        <f t="shared" si="8"/>
        <v>0</v>
      </c>
      <c r="R29" s="10">
        <f t="shared" si="5"/>
        <v>109</v>
      </c>
    </row>
    <row r="30" spans="1:20" x14ac:dyDescent="0.25">
      <c r="A30" s="5" t="s">
        <v>14</v>
      </c>
      <c r="B30" s="3">
        <f>B28/33</f>
        <v>0.93939393939393945</v>
      </c>
      <c r="C30" s="3">
        <f t="shared" ref="C30:Q30" si="9">C28/33</f>
        <v>0.54545454545454541</v>
      </c>
      <c r="D30" s="3">
        <f t="shared" si="9"/>
        <v>0.69696969696969702</v>
      </c>
      <c r="E30" s="3">
        <f t="shared" si="9"/>
        <v>0.54545454545454541</v>
      </c>
      <c r="F30" s="3">
        <f t="shared" si="9"/>
        <v>0.42424242424242425</v>
      </c>
      <c r="G30" s="3">
        <f t="shared" si="9"/>
        <v>0.69696969696969702</v>
      </c>
      <c r="H30" s="3">
        <f t="shared" si="9"/>
        <v>0.69696969696969702</v>
      </c>
      <c r="I30" s="3">
        <f t="shared" si="9"/>
        <v>0.60606060606060608</v>
      </c>
      <c r="J30" s="3">
        <f t="shared" si="9"/>
        <v>1</v>
      </c>
      <c r="K30" s="3">
        <f t="shared" si="9"/>
        <v>0.66666666666666663</v>
      </c>
      <c r="L30" s="3">
        <f t="shared" si="9"/>
        <v>1</v>
      </c>
      <c r="M30" s="3">
        <f t="shared" si="9"/>
        <v>1</v>
      </c>
      <c r="N30" s="3">
        <f t="shared" si="9"/>
        <v>1</v>
      </c>
      <c r="O30" s="3">
        <f t="shared" si="9"/>
        <v>1</v>
      </c>
      <c r="P30" s="3">
        <f t="shared" si="9"/>
        <v>0.87878787878787878</v>
      </c>
      <c r="Q30" s="3">
        <f t="shared" si="9"/>
        <v>1</v>
      </c>
      <c r="R30" s="11">
        <f t="shared" si="5"/>
        <v>12.696969696969699</v>
      </c>
    </row>
    <row r="31" spans="1:2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23.25" x14ac:dyDescent="0.35">
      <c r="A32" s="23" t="s">
        <v>16</v>
      </c>
    </row>
    <row r="33" spans="1:2" x14ac:dyDescent="0.25">
      <c r="A33" s="8" t="s">
        <v>17</v>
      </c>
      <c r="B33" s="4">
        <f>SUM(S13+T28)</f>
        <v>1473</v>
      </c>
    </row>
    <row r="34" spans="1:2" x14ac:dyDescent="0.25">
      <c r="A34" s="8" t="s">
        <v>13</v>
      </c>
      <c r="B34" s="4">
        <f>SUM(Q13+R28)</f>
        <v>775</v>
      </c>
    </row>
    <row r="35" spans="1:2" x14ac:dyDescent="0.25">
      <c r="A35" s="8" t="s">
        <v>12</v>
      </c>
      <c r="B35" s="24">
        <f>SUM(Q14+R29)</f>
        <v>248</v>
      </c>
    </row>
    <row r="36" spans="1:2" x14ac:dyDescent="0.25">
      <c r="A36" s="8" t="s">
        <v>19</v>
      </c>
      <c r="B36" s="25">
        <f>SUM(Q15+R30)/31</f>
        <v>0.75757575757575757</v>
      </c>
    </row>
    <row r="37" spans="1:2" x14ac:dyDescent="0.25">
      <c r="A37" s="26" t="s">
        <v>20</v>
      </c>
      <c r="B37" s="27">
        <f>SUM(Q3+R18)</f>
        <v>246</v>
      </c>
    </row>
    <row r="38" spans="1:2" x14ac:dyDescent="0.25">
      <c r="A38" s="28" t="s">
        <v>21</v>
      </c>
      <c r="B38" s="29">
        <f>SUM(Q5+R20)</f>
        <v>400</v>
      </c>
    </row>
    <row r="39" spans="1:2" x14ac:dyDescent="0.25">
      <c r="A39" s="30" t="s">
        <v>22</v>
      </c>
      <c r="B39" s="31">
        <f>SUM(Q7+R22)</f>
        <v>60</v>
      </c>
    </row>
    <row r="40" spans="1:2" x14ac:dyDescent="0.25">
      <c r="A40" s="32" t="s">
        <v>23</v>
      </c>
      <c r="B40" s="33">
        <f>SUM(Q9+R24)</f>
        <v>43</v>
      </c>
    </row>
    <row r="41" spans="1:2" x14ac:dyDescent="0.25">
      <c r="A41" s="34" t="s">
        <v>24</v>
      </c>
      <c r="B41" s="35">
        <f>SUM(Q11+R26)</f>
        <v>8</v>
      </c>
    </row>
    <row r="42" spans="1:2" x14ac:dyDescent="0.25">
      <c r="A42" s="36" t="s">
        <v>26</v>
      </c>
      <c r="B42" s="37">
        <f>SUM(Q4+Q6+Q8+Q10+Q12+R19+R21+R23+R25+R27)</f>
        <v>18</v>
      </c>
    </row>
  </sheetData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B34" sqref="B34"/>
    </sheetView>
  </sheetViews>
  <sheetFormatPr baseColWidth="10" defaultColWidth="9.140625" defaultRowHeight="15" x14ac:dyDescent="0.25"/>
  <cols>
    <col min="1" max="1" width="30" bestFit="1" customWidth="1"/>
    <col min="17" max="17" width="9.85546875" bestFit="1" customWidth="1"/>
    <col min="18" max="19" width="10.5703125" bestFit="1" customWidth="1"/>
  </cols>
  <sheetData>
    <row r="1" spans="1:19" x14ac:dyDescent="0.25">
      <c r="A1" s="18" t="s">
        <v>1</v>
      </c>
    </row>
    <row r="2" spans="1:19" ht="18.75" x14ac:dyDescent="0.3">
      <c r="A2" s="38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S2" s="5" t="s">
        <v>15</v>
      </c>
    </row>
    <row r="3" spans="1:19" x14ac:dyDescent="0.25">
      <c r="A3" s="12" t="s">
        <v>2</v>
      </c>
      <c r="B3" s="7">
        <v>3</v>
      </c>
      <c r="C3" s="7">
        <v>4</v>
      </c>
      <c r="D3" s="7">
        <v>6</v>
      </c>
      <c r="E3" s="7">
        <v>3</v>
      </c>
      <c r="F3" s="7">
        <v>5</v>
      </c>
      <c r="G3" s="7">
        <v>8</v>
      </c>
      <c r="H3" s="7">
        <v>11</v>
      </c>
      <c r="I3" s="7">
        <v>10</v>
      </c>
      <c r="J3" s="7">
        <v>6</v>
      </c>
      <c r="K3" s="7">
        <v>9</v>
      </c>
      <c r="L3" s="7">
        <v>8</v>
      </c>
      <c r="M3" s="7">
        <v>7</v>
      </c>
      <c r="N3" s="7">
        <v>11</v>
      </c>
      <c r="O3" s="7">
        <v>10</v>
      </c>
      <c r="P3" s="7">
        <v>4</v>
      </c>
      <c r="Q3" s="2">
        <f t="shared" ref="Q3:Q15" si="0">SUM(B3:P3)</f>
        <v>105</v>
      </c>
      <c r="S3" s="2">
        <f>SUM(B3:P3)*1</f>
        <v>105</v>
      </c>
    </row>
    <row r="4" spans="1:19" x14ac:dyDescent="0.25">
      <c r="A4" s="12" t="s">
        <v>3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1</v>
      </c>
      <c r="Q4" s="9">
        <f>SUM(B4:P4)</f>
        <v>1</v>
      </c>
      <c r="S4" s="2">
        <f t="shared" ref="S4" si="1">SUM(B4:P4)*1</f>
        <v>1</v>
      </c>
    </row>
    <row r="5" spans="1:19" x14ac:dyDescent="0.25">
      <c r="A5" s="13" t="s">
        <v>4</v>
      </c>
      <c r="B5" s="10">
        <v>11</v>
      </c>
      <c r="C5" s="10">
        <v>17</v>
      </c>
      <c r="D5" s="10">
        <v>18</v>
      </c>
      <c r="E5" s="10">
        <v>11</v>
      </c>
      <c r="F5" s="10">
        <v>13</v>
      </c>
      <c r="G5" s="10">
        <v>17</v>
      </c>
      <c r="H5" s="10">
        <v>14</v>
      </c>
      <c r="I5" s="10">
        <v>13</v>
      </c>
      <c r="J5" s="10">
        <v>23</v>
      </c>
      <c r="K5" s="10">
        <v>18</v>
      </c>
      <c r="L5" s="10">
        <v>22</v>
      </c>
      <c r="M5" s="10">
        <v>20</v>
      </c>
      <c r="N5" s="10">
        <v>19</v>
      </c>
      <c r="O5" s="10">
        <v>10</v>
      </c>
      <c r="P5" s="10">
        <v>11</v>
      </c>
      <c r="Q5" s="1">
        <f t="shared" si="0"/>
        <v>237</v>
      </c>
      <c r="S5" s="2">
        <f>SUM(B5:P5)*2</f>
        <v>474</v>
      </c>
    </row>
    <row r="6" spans="1:19" x14ac:dyDescent="0.25">
      <c r="A6" s="13" t="s">
        <v>5</v>
      </c>
      <c r="B6" s="10">
        <v>0</v>
      </c>
      <c r="C6" s="10">
        <v>0</v>
      </c>
      <c r="D6" s="10">
        <v>1</v>
      </c>
      <c r="E6" s="10">
        <v>0</v>
      </c>
      <c r="F6" s="10">
        <v>0</v>
      </c>
      <c r="G6" s="10">
        <v>2</v>
      </c>
      <c r="H6" s="10">
        <v>0</v>
      </c>
      <c r="I6" s="10">
        <v>1</v>
      </c>
      <c r="J6" s="10">
        <v>0</v>
      </c>
      <c r="K6" s="10">
        <v>1</v>
      </c>
      <c r="L6" s="10">
        <v>2</v>
      </c>
      <c r="M6" s="10">
        <v>1</v>
      </c>
      <c r="N6" s="10">
        <v>1</v>
      </c>
      <c r="O6" s="10">
        <v>0</v>
      </c>
      <c r="P6" s="10">
        <v>0</v>
      </c>
      <c r="Q6" s="9">
        <f>SUM(B6:P6)</f>
        <v>9</v>
      </c>
      <c r="S6" s="2">
        <f>SUM(B6:P6)*2</f>
        <v>18</v>
      </c>
    </row>
    <row r="7" spans="1:19" x14ac:dyDescent="0.25">
      <c r="A7" s="16" t="s">
        <v>6</v>
      </c>
      <c r="B7" s="17">
        <v>6</v>
      </c>
      <c r="C7" s="17">
        <v>9</v>
      </c>
      <c r="D7" s="17">
        <v>5</v>
      </c>
      <c r="E7" s="17">
        <v>2</v>
      </c>
      <c r="F7" s="17">
        <v>0</v>
      </c>
      <c r="G7" s="17">
        <v>3</v>
      </c>
      <c r="H7" s="17">
        <v>0</v>
      </c>
      <c r="I7" s="17">
        <v>2</v>
      </c>
      <c r="J7" s="17">
        <v>2</v>
      </c>
      <c r="K7" s="17">
        <v>1</v>
      </c>
      <c r="L7" s="17">
        <v>0</v>
      </c>
      <c r="M7" s="17">
        <v>1</v>
      </c>
      <c r="N7" s="17">
        <v>2</v>
      </c>
      <c r="O7" s="17">
        <v>2</v>
      </c>
      <c r="P7" s="17">
        <v>1</v>
      </c>
      <c r="Q7" s="1">
        <f t="shared" si="0"/>
        <v>36</v>
      </c>
      <c r="S7" s="2">
        <f>SUM(B7:P7)*3</f>
        <v>108</v>
      </c>
    </row>
    <row r="8" spans="1:19" x14ac:dyDescent="0.25">
      <c r="A8" s="16" t="s">
        <v>25</v>
      </c>
      <c r="B8" s="17">
        <v>0</v>
      </c>
      <c r="C8" s="17">
        <v>1</v>
      </c>
      <c r="D8" s="17">
        <v>1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1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9">
        <f>SUM(B8:P8)</f>
        <v>3</v>
      </c>
      <c r="S8" s="2">
        <f>SUM(B8:P8)*3</f>
        <v>9</v>
      </c>
    </row>
    <row r="9" spans="1:19" x14ac:dyDescent="0.25">
      <c r="A9" s="14" t="s">
        <v>7</v>
      </c>
      <c r="B9" s="15">
        <v>3</v>
      </c>
      <c r="C9" s="15">
        <v>2</v>
      </c>
      <c r="D9" s="15">
        <v>1</v>
      </c>
      <c r="E9" s="15">
        <v>2</v>
      </c>
      <c r="F9" s="15">
        <v>2</v>
      </c>
      <c r="G9" s="15">
        <v>2</v>
      </c>
      <c r="H9" s="15">
        <v>1</v>
      </c>
      <c r="I9" s="15">
        <v>1</v>
      </c>
      <c r="J9" s="15">
        <v>1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2</v>
      </c>
      <c r="Q9" s="1">
        <f t="shared" si="0"/>
        <v>17</v>
      </c>
      <c r="S9" s="2">
        <f>SUM(B9:P9)*4</f>
        <v>68</v>
      </c>
    </row>
    <row r="10" spans="1:19" x14ac:dyDescent="0.25">
      <c r="A10" s="14" t="s">
        <v>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9">
        <v>0</v>
      </c>
      <c r="S10" s="2">
        <f>SUM(B10:P10)*4</f>
        <v>0</v>
      </c>
    </row>
    <row r="11" spans="1:19" x14ac:dyDescent="0.25">
      <c r="A11" s="19" t="s">
        <v>9</v>
      </c>
      <c r="B11" s="20">
        <v>0</v>
      </c>
      <c r="C11" s="20">
        <v>0</v>
      </c>
      <c r="D11" s="20">
        <v>1</v>
      </c>
      <c r="E11" s="20">
        <v>0</v>
      </c>
      <c r="F11" s="20">
        <v>0</v>
      </c>
      <c r="G11" s="20">
        <v>0</v>
      </c>
      <c r="H11" s="20">
        <v>1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1">
        <f t="shared" si="0"/>
        <v>2</v>
      </c>
      <c r="S11" s="2">
        <f>SUM(B11:P11)*5</f>
        <v>10</v>
      </c>
    </row>
    <row r="12" spans="1:19" x14ac:dyDescent="0.25">
      <c r="A12" s="19" t="s">
        <v>10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v>0</v>
      </c>
      <c r="S12" s="2">
        <f>SUM(B12:P12)*5</f>
        <v>0</v>
      </c>
    </row>
    <row r="13" spans="1:19" x14ac:dyDescent="0.25">
      <c r="A13" s="5" t="s">
        <v>11</v>
      </c>
      <c r="B13" s="2">
        <f>SUM(B3:B12)</f>
        <v>23</v>
      </c>
      <c r="C13" s="2">
        <f t="shared" ref="C13:P13" si="2">SUM(C3:C12)</f>
        <v>33</v>
      </c>
      <c r="D13" s="2">
        <f t="shared" si="2"/>
        <v>33</v>
      </c>
      <c r="E13" s="2">
        <f t="shared" si="2"/>
        <v>18</v>
      </c>
      <c r="F13" s="2">
        <f t="shared" si="2"/>
        <v>20</v>
      </c>
      <c r="G13" s="2">
        <f t="shared" si="2"/>
        <v>32</v>
      </c>
      <c r="H13" s="2">
        <f t="shared" si="2"/>
        <v>27</v>
      </c>
      <c r="I13" s="2">
        <f t="shared" si="2"/>
        <v>27</v>
      </c>
      <c r="J13" s="2">
        <f t="shared" si="2"/>
        <v>32</v>
      </c>
      <c r="K13" s="2">
        <f t="shared" si="2"/>
        <v>30</v>
      </c>
      <c r="L13" s="2">
        <f t="shared" si="2"/>
        <v>32</v>
      </c>
      <c r="M13" s="2">
        <f t="shared" si="2"/>
        <v>29</v>
      </c>
      <c r="N13" s="2">
        <f t="shared" si="2"/>
        <v>33</v>
      </c>
      <c r="O13" s="2">
        <f t="shared" si="2"/>
        <v>22</v>
      </c>
      <c r="P13" s="2">
        <f t="shared" si="2"/>
        <v>19</v>
      </c>
      <c r="Q13" s="10">
        <f t="shared" si="0"/>
        <v>410</v>
      </c>
      <c r="R13" s="5" t="s">
        <v>17</v>
      </c>
      <c r="S13" s="10">
        <f>SUM(S3:S12)</f>
        <v>793</v>
      </c>
    </row>
    <row r="14" spans="1:19" x14ac:dyDescent="0.25">
      <c r="A14" s="5" t="s">
        <v>12</v>
      </c>
      <c r="B14" s="2">
        <f>33-B13</f>
        <v>10</v>
      </c>
      <c r="C14" s="2">
        <f t="shared" ref="C14:P14" si="3">33-C13</f>
        <v>0</v>
      </c>
      <c r="D14" s="2">
        <f t="shared" si="3"/>
        <v>0</v>
      </c>
      <c r="E14" s="2">
        <f t="shared" si="3"/>
        <v>15</v>
      </c>
      <c r="F14" s="2">
        <f t="shared" si="3"/>
        <v>13</v>
      </c>
      <c r="G14" s="2">
        <f t="shared" si="3"/>
        <v>1</v>
      </c>
      <c r="H14" s="2">
        <f t="shared" si="3"/>
        <v>6</v>
      </c>
      <c r="I14" s="2">
        <f t="shared" si="3"/>
        <v>6</v>
      </c>
      <c r="J14" s="2">
        <f t="shared" si="3"/>
        <v>1</v>
      </c>
      <c r="K14" s="2">
        <f t="shared" si="3"/>
        <v>3</v>
      </c>
      <c r="L14" s="2">
        <f t="shared" si="3"/>
        <v>1</v>
      </c>
      <c r="M14" s="2">
        <f t="shared" si="3"/>
        <v>4</v>
      </c>
      <c r="N14" s="2">
        <f t="shared" si="3"/>
        <v>0</v>
      </c>
      <c r="O14" s="2">
        <f t="shared" si="3"/>
        <v>11</v>
      </c>
      <c r="P14" s="2">
        <f t="shared" si="3"/>
        <v>14</v>
      </c>
      <c r="Q14" s="10">
        <f t="shared" si="0"/>
        <v>85</v>
      </c>
    </row>
    <row r="15" spans="1:19" x14ac:dyDescent="0.25">
      <c r="A15" s="5" t="s">
        <v>14</v>
      </c>
      <c r="B15" s="3">
        <f>B13/33</f>
        <v>0.69696969696969702</v>
      </c>
      <c r="C15" s="3">
        <f t="shared" ref="C15:P15" si="4">C13/33</f>
        <v>1</v>
      </c>
      <c r="D15" s="3">
        <f t="shared" si="4"/>
        <v>1</v>
      </c>
      <c r="E15" s="3">
        <f t="shared" si="4"/>
        <v>0.54545454545454541</v>
      </c>
      <c r="F15" s="3">
        <f t="shared" si="4"/>
        <v>0.60606060606060608</v>
      </c>
      <c r="G15" s="3">
        <f t="shared" si="4"/>
        <v>0.96969696969696972</v>
      </c>
      <c r="H15" s="3">
        <f t="shared" si="4"/>
        <v>0.81818181818181823</v>
      </c>
      <c r="I15" s="3">
        <f t="shared" si="4"/>
        <v>0.81818181818181823</v>
      </c>
      <c r="J15" s="3">
        <f t="shared" si="4"/>
        <v>0.96969696969696972</v>
      </c>
      <c r="K15" s="3">
        <f t="shared" si="4"/>
        <v>0.90909090909090906</v>
      </c>
      <c r="L15" s="3">
        <f t="shared" si="4"/>
        <v>0.96969696969696972</v>
      </c>
      <c r="M15" s="3">
        <f t="shared" si="4"/>
        <v>0.87878787878787878</v>
      </c>
      <c r="N15" s="3">
        <f t="shared" si="4"/>
        <v>1</v>
      </c>
      <c r="O15" s="3">
        <f t="shared" si="4"/>
        <v>0.66666666666666663</v>
      </c>
      <c r="P15" s="3">
        <f t="shared" si="4"/>
        <v>0.5757575757575758</v>
      </c>
      <c r="Q15" s="11">
        <f t="shared" si="0"/>
        <v>12.424242424242426</v>
      </c>
    </row>
    <row r="16" spans="1: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20" ht="18.75" x14ac:dyDescent="0.3">
      <c r="A17" s="38" t="s">
        <v>0</v>
      </c>
      <c r="B17" s="4">
        <v>16</v>
      </c>
      <c r="C17" s="4">
        <v>17</v>
      </c>
      <c r="D17" s="4">
        <v>18</v>
      </c>
      <c r="E17" s="4">
        <v>19</v>
      </c>
      <c r="F17" s="4">
        <v>20</v>
      </c>
      <c r="G17" s="4">
        <v>21</v>
      </c>
      <c r="H17" s="4">
        <v>22</v>
      </c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4">
        <v>30</v>
      </c>
      <c r="Q17" s="4">
        <v>31</v>
      </c>
      <c r="T17" s="5" t="s">
        <v>18</v>
      </c>
    </row>
    <row r="18" spans="1:20" x14ac:dyDescent="0.25">
      <c r="A18" s="12" t="s">
        <v>2</v>
      </c>
      <c r="B18" s="7">
        <v>6</v>
      </c>
      <c r="C18" s="7">
        <v>7</v>
      </c>
      <c r="D18" s="7">
        <v>7</v>
      </c>
      <c r="E18" s="7">
        <v>9</v>
      </c>
      <c r="F18" s="7">
        <v>13</v>
      </c>
      <c r="G18" s="7">
        <v>13</v>
      </c>
      <c r="H18" s="7">
        <v>8</v>
      </c>
      <c r="I18" s="7">
        <v>10</v>
      </c>
      <c r="J18" s="7">
        <v>6</v>
      </c>
      <c r="K18" s="7">
        <v>4</v>
      </c>
      <c r="L18" s="7">
        <v>8</v>
      </c>
      <c r="M18" s="7">
        <v>9</v>
      </c>
      <c r="N18" s="7">
        <v>7</v>
      </c>
      <c r="O18" s="7">
        <v>16</v>
      </c>
      <c r="P18" s="7">
        <v>7</v>
      </c>
      <c r="Q18" s="7">
        <v>1</v>
      </c>
      <c r="R18" s="2">
        <f t="shared" ref="R18:R30" si="5">SUM(B18:Q18)</f>
        <v>131</v>
      </c>
      <c r="T18" s="2">
        <f>SUM(B18:Q18)*1</f>
        <v>131</v>
      </c>
    </row>
    <row r="19" spans="1:20" x14ac:dyDescent="0.25">
      <c r="A19" s="12" t="s">
        <v>3</v>
      </c>
      <c r="B19" s="7">
        <v>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1</v>
      </c>
      <c r="J19" s="7">
        <v>1</v>
      </c>
      <c r="K19" s="7">
        <v>0</v>
      </c>
      <c r="L19" s="7">
        <v>0</v>
      </c>
      <c r="M19" s="7">
        <v>0</v>
      </c>
      <c r="N19" s="7">
        <v>1</v>
      </c>
      <c r="O19" s="7">
        <v>1</v>
      </c>
      <c r="P19" s="7">
        <v>1</v>
      </c>
      <c r="Q19" s="7">
        <v>0</v>
      </c>
      <c r="R19" s="9">
        <f>SUM(B19:Q19)</f>
        <v>6</v>
      </c>
      <c r="T19" s="2">
        <f t="shared" ref="T19" si="6">SUM(B19:Q19)*1</f>
        <v>6</v>
      </c>
    </row>
    <row r="20" spans="1:20" x14ac:dyDescent="0.25">
      <c r="A20" s="13" t="s">
        <v>4</v>
      </c>
      <c r="B20" s="10">
        <v>17</v>
      </c>
      <c r="C20" s="10">
        <v>23</v>
      </c>
      <c r="D20" s="10">
        <v>22</v>
      </c>
      <c r="E20" s="10">
        <v>17</v>
      </c>
      <c r="F20" s="10">
        <v>16</v>
      </c>
      <c r="G20" s="10">
        <v>17</v>
      </c>
      <c r="H20" s="10">
        <v>21</v>
      </c>
      <c r="I20" s="10">
        <v>17</v>
      </c>
      <c r="J20" s="10">
        <v>15</v>
      </c>
      <c r="K20" s="10">
        <v>15</v>
      </c>
      <c r="L20" s="10">
        <v>14</v>
      </c>
      <c r="M20" s="10">
        <v>17</v>
      </c>
      <c r="N20" s="10">
        <v>20</v>
      </c>
      <c r="O20" s="10">
        <v>12</v>
      </c>
      <c r="P20" s="10">
        <v>20</v>
      </c>
      <c r="Q20" s="10">
        <v>24</v>
      </c>
      <c r="R20" s="2">
        <f t="shared" si="5"/>
        <v>287</v>
      </c>
      <c r="T20" s="2">
        <f>SUM(B20:Q20)*2</f>
        <v>574</v>
      </c>
    </row>
    <row r="21" spans="1:20" x14ac:dyDescent="0.25">
      <c r="A21" s="13" t="s">
        <v>5</v>
      </c>
      <c r="B21" s="10">
        <v>1</v>
      </c>
      <c r="C21" s="10">
        <v>3</v>
      </c>
      <c r="D21" s="10">
        <v>2</v>
      </c>
      <c r="E21" s="10">
        <v>0</v>
      </c>
      <c r="F21" s="10">
        <v>0</v>
      </c>
      <c r="G21" s="10">
        <v>0</v>
      </c>
      <c r="H21" s="10">
        <v>1</v>
      </c>
      <c r="I21" s="10">
        <v>1</v>
      </c>
      <c r="J21" s="10">
        <v>0</v>
      </c>
      <c r="K21" s="10">
        <v>1</v>
      </c>
      <c r="L21" s="10">
        <v>1</v>
      </c>
      <c r="M21" s="10">
        <v>2</v>
      </c>
      <c r="N21" s="10">
        <v>1</v>
      </c>
      <c r="O21" s="10">
        <v>0</v>
      </c>
      <c r="P21" s="10">
        <v>0</v>
      </c>
      <c r="Q21" s="10">
        <v>0</v>
      </c>
      <c r="R21" s="9">
        <f>SUM(B21:Q21)</f>
        <v>13</v>
      </c>
      <c r="T21" s="2">
        <f>SUM(B21:Q21)*2</f>
        <v>26</v>
      </c>
    </row>
    <row r="22" spans="1:20" x14ac:dyDescent="0.25">
      <c r="A22" s="16" t="s">
        <v>6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1</v>
      </c>
      <c r="H22" s="17">
        <v>1</v>
      </c>
      <c r="I22" s="17">
        <v>4</v>
      </c>
      <c r="J22" s="17">
        <v>8</v>
      </c>
      <c r="K22" s="17">
        <v>2</v>
      </c>
      <c r="L22" s="17">
        <v>2</v>
      </c>
      <c r="M22" s="17">
        <v>5</v>
      </c>
      <c r="N22" s="17">
        <v>4</v>
      </c>
      <c r="O22" s="17">
        <v>2</v>
      </c>
      <c r="P22" s="17">
        <v>1</v>
      </c>
      <c r="Q22" s="17">
        <v>4</v>
      </c>
      <c r="R22" s="2">
        <f t="shared" si="5"/>
        <v>34</v>
      </c>
      <c r="T22" s="2">
        <f>SUM(B22:Q22)*3</f>
        <v>102</v>
      </c>
    </row>
    <row r="23" spans="1:20" x14ac:dyDescent="0.25">
      <c r="A23" s="16" t="s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1</v>
      </c>
      <c r="Q23" s="17">
        <v>0</v>
      </c>
      <c r="R23" s="9">
        <f>SUM(B23:Q23)</f>
        <v>1</v>
      </c>
      <c r="T23" s="2">
        <f>SUM(B23:Q23)*3</f>
        <v>3</v>
      </c>
    </row>
    <row r="24" spans="1:20" x14ac:dyDescent="0.25">
      <c r="A24" s="14" t="s">
        <v>7</v>
      </c>
      <c r="B24" s="15">
        <v>2</v>
      </c>
      <c r="C24" s="15">
        <v>0</v>
      </c>
      <c r="D24" s="15">
        <v>1</v>
      </c>
      <c r="E24" s="15">
        <v>2</v>
      </c>
      <c r="F24" s="15">
        <v>1</v>
      </c>
      <c r="G24" s="15">
        <v>1</v>
      </c>
      <c r="H24" s="15">
        <v>1</v>
      </c>
      <c r="I24" s="15">
        <v>0</v>
      </c>
      <c r="J24" s="15">
        <v>2</v>
      </c>
      <c r="K24" s="15">
        <v>0</v>
      </c>
      <c r="L24" s="15">
        <v>0</v>
      </c>
      <c r="M24" s="15">
        <v>0</v>
      </c>
      <c r="N24" s="15">
        <v>0</v>
      </c>
      <c r="O24" s="15">
        <v>2</v>
      </c>
      <c r="P24" s="15">
        <v>2</v>
      </c>
      <c r="Q24" s="15">
        <v>3</v>
      </c>
      <c r="R24" s="2">
        <f t="shared" si="5"/>
        <v>17</v>
      </c>
      <c r="T24" s="2">
        <f>SUM(B24:Q24)*4</f>
        <v>68</v>
      </c>
    </row>
    <row r="25" spans="1:20" x14ac:dyDescent="0.25">
      <c r="A25" s="14" t="s">
        <v>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9">
        <v>0</v>
      </c>
      <c r="T25" s="2">
        <f>SUM(B25:Q25)*4</f>
        <v>0</v>
      </c>
    </row>
    <row r="26" spans="1:20" x14ac:dyDescent="0.25">
      <c r="A26" s="21" t="s">
        <v>9</v>
      </c>
      <c r="B26" s="22">
        <v>1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1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">
        <f t="shared" si="5"/>
        <v>2</v>
      </c>
      <c r="T26" s="2">
        <f>SUM(B26:Q26)*5</f>
        <v>10</v>
      </c>
    </row>
    <row r="27" spans="1:20" x14ac:dyDescent="0.25">
      <c r="A27" s="21" t="s">
        <v>10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9">
        <v>0</v>
      </c>
      <c r="T27" s="2">
        <f>SUM(B27:Q27)*5</f>
        <v>0</v>
      </c>
    </row>
    <row r="28" spans="1:20" x14ac:dyDescent="0.25">
      <c r="A28" s="5" t="s">
        <v>11</v>
      </c>
      <c r="B28" s="2">
        <f>SUM(B18:B27)</f>
        <v>28</v>
      </c>
      <c r="C28" s="2">
        <f t="shared" ref="C28:Q28" si="7">SUM(C18:C27)</f>
        <v>33</v>
      </c>
      <c r="D28" s="2">
        <f t="shared" si="7"/>
        <v>32</v>
      </c>
      <c r="E28" s="2">
        <f t="shared" si="7"/>
        <v>28</v>
      </c>
      <c r="F28" s="2">
        <f t="shared" si="7"/>
        <v>30</v>
      </c>
      <c r="G28" s="2">
        <f t="shared" si="7"/>
        <v>32</v>
      </c>
      <c r="H28" s="2">
        <f t="shared" si="7"/>
        <v>33</v>
      </c>
      <c r="I28" s="2">
        <f t="shared" si="7"/>
        <v>33</v>
      </c>
      <c r="J28" s="2">
        <f t="shared" si="7"/>
        <v>32</v>
      </c>
      <c r="K28" s="2">
        <f t="shared" si="7"/>
        <v>22</v>
      </c>
      <c r="L28" s="2">
        <f t="shared" si="7"/>
        <v>25</v>
      </c>
      <c r="M28" s="2">
        <f t="shared" si="7"/>
        <v>33</v>
      </c>
      <c r="N28" s="2">
        <f t="shared" si="7"/>
        <v>33</v>
      </c>
      <c r="O28" s="2">
        <f t="shared" si="7"/>
        <v>33</v>
      </c>
      <c r="P28" s="2">
        <f t="shared" si="7"/>
        <v>32</v>
      </c>
      <c r="Q28" s="2">
        <f t="shared" si="7"/>
        <v>32</v>
      </c>
      <c r="R28" s="10">
        <f t="shared" si="5"/>
        <v>491</v>
      </c>
      <c r="S28" s="5" t="s">
        <v>17</v>
      </c>
      <c r="T28" s="10">
        <f>SUM(T18:T27)</f>
        <v>920</v>
      </c>
    </row>
    <row r="29" spans="1:20" x14ac:dyDescent="0.25">
      <c r="A29" s="5" t="s">
        <v>12</v>
      </c>
      <c r="B29" s="2">
        <f>33-B28</f>
        <v>5</v>
      </c>
      <c r="C29" s="2">
        <f t="shared" ref="C29:Q29" si="8">33-C28</f>
        <v>0</v>
      </c>
      <c r="D29" s="2">
        <f t="shared" si="8"/>
        <v>1</v>
      </c>
      <c r="E29" s="2">
        <f t="shared" si="8"/>
        <v>5</v>
      </c>
      <c r="F29" s="2">
        <f t="shared" si="8"/>
        <v>3</v>
      </c>
      <c r="G29" s="2">
        <f t="shared" si="8"/>
        <v>1</v>
      </c>
      <c r="H29" s="2">
        <f t="shared" si="8"/>
        <v>0</v>
      </c>
      <c r="I29" s="2">
        <f t="shared" si="8"/>
        <v>0</v>
      </c>
      <c r="J29" s="2">
        <f t="shared" si="8"/>
        <v>1</v>
      </c>
      <c r="K29" s="2">
        <f t="shared" si="8"/>
        <v>11</v>
      </c>
      <c r="L29" s="2">
        <f t="shared" si="8"/>
        <v>8</v>
      </c>
      <c r="M29" s="2">
        <f t="shared" si="8"/>
        <v>0</v>
      </c>
      <c r="N29" s="2">
        <f t="shared" si="8"/>
        <v>0</v>
      </c>
      <c r="O29" s="2">
        <f t="shared" si="8"/>
        <v>0</v>
      </c>
      <c r="P29" s="2">
        <f t="shared" si="8"/>
        <v>1</v>
      </c>
      <c r="Q29" s="2">
        <f t="shared" si="8"/>
        <v>1</v>
      </c>
      <c r="R29" s="10">
        <f t="shared" si="5"/>
        <v>37</v>
      </c>
    </row>
    <row r="30" spans="1:20" x14ac:dyDescent="0.25">
      <c r="A30" s="5" t="s">
        <v>14</v>
      </c>
      <c r="B30" s="3">
        <f>B28/33</f>
        <v>0.84848484848484851</v>
      </c>
      <c r="C30" s="3">
        <f t="shared" ref="C30:Q30" si="9">C28/33</f>
        <v>1</v>
      </c>
      <c r="D30" s="3">
        <f t="shared" si="9"/>
        <v>0.96969696969696972</v>
      </c>
      <c r="E30" s="3">
        <f t="shared" si="9"/>
        <v>0.84848484848484851</v>
      </c>
      <c r="F30" s="3">
        <f t="shared" si="9"/>
        <v>0.90909090909090906</v>
      </c>
      <c r="G30" s="3">
        <f t="shared" si="9"/>
        <v>0.96969696969696972</v>
      </c>
      <c r="H30" s="3">
        <f t="shared" si="9"/>
        <v>1</v>
      </c>
      <c r="I30" s="3">
        <f t="shared" si="9"/>
        <v>1</v>
      </c>
      <c r="J30" s="3">
        <f t="shared" si="9"/>
        <v>0.96969696969696972</v>
      </c>
      <c r="K30" s="3">
        <f t="shared" si="9"/>
        <v>0.66666666666666663</v>
      </c>
      <c r="L30" s="3">
        <f t="shared" si="9"/>
        <v>0.75757575757575757</v>
      </c>
      <c r="M30" s="3">
        <f t="shared" si="9"/>
        <v>1</v>
      </c>
      <c r="N30" s="3">
        <f t="shared" si="9"/>
        <v>1</v>
      </c>
      <c r="O30" s="3">
        <f t="shared" si="9"/>
        <v>1</v>
      </c>
      <c r="P30" s="3">
        <f t="shared" si="9"/>
        <v>0.96969696969696972</v>
      </c>
      <c r="Q30" s="3">
        <f t="shared" si="9"/>
        <v>0.96969696969696972</v>
      </c>
      <c r="R30" s="11">
        <f t="shared" si="5"/>
        <v>14.878787878787879</v>
      </c>
    </row>
    <row r="31" spans="1:2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23.25" x14ac:dyDescent="0.35">
      <c r="A32" s="23" t="s">
        <v>16</v>
      </c>
    </row>
    <row r="33" spans="1:2" x14ac:dyDescent="0.25">
      <c r="A33" s="8" t="s">
        <v>17</v>
      </c>
      <c r="B33" s="4">
        <f>SUM(S13+T28)</f>
        <v>1713</v>
      </c>
    </row>
    <row r="34" spans="1:2" x14ac:dyDescent="0.25">
      <c r="A34" s="8" t="s">
        <v>13</v>
      </c>
      <c r="B34" s="4">
        <f>SUM(Q13+R28)</f>
        <v>901</v>
      </c>
    </row>
    <row r="35" spans="1:2" x14ac:dyDescent="0.25">
      <c r="A35" s="8" t="s">
        <v>12</v>
      </c>
      <c r="B35" s="24">
        <f>SUM(Q14+R29)</f>
        <v>122</v>
      </c>
    </row>
    <row r="36" spans="1:2" x14ac:dyDescent="0.25">
      <c r="A36" s="8" t="s">
        <v>19</v>
      </c>
      <c r="B36" s="25">
        <f>SUM(Q15+R30)/31</f>
        <v>0.88074291300097751</v>
      </c>
    </row>
    <row r="37" spans="1:2" x14ac:dyDescent="0.25">
      <c r="A37" s="26" t="s">
        <v>20</v>
      </c>
      <c r="B37" s="27">
        <f>SUM(Q3+R18)</f>
        <v>236</v>
      </c>
    </row>
    <row r="38" spans="1:2" x14ac:dyDescent="0.25">
      <c r="A38" s="28" t="s">
        <v>21</v>
      </c>
      <c r="B38" s="29">
        <f>SUM(Q5+R20)</f>
        <v>524</v>
      </c>
    </row>
    <row r="39" spans="1:2" x14ac:dyDescent="0.25">
      <c r="A39" s="30" t="s">
        <v>22</v>
      </c>
      <c r="B39" s="31">
        <f>SUM(Q7+R22)</f>
        <v>70</v>
      </c>
    </row>
    <row r="40" spans="1:2" x14ac:dyDescent="0.25">
      <c r="A40" s="32" t="s">
        <v>23</v>
      </c>
      <c r="B40" s="33">
        <f>SUM(Q9+R24)</f>
        <v>34</v>
      </c>
    </row>
    <row r="41" spans="1:2" x14ac:dyDescent="0.25">
      <c r="A41" s="34" t="s">
        <v>24</v>
      </c>
      <c r="B41" s="35">
        <f>SUM(Q11+R26)</f>
        <v>4</v>
      </c>
    </row>
    <row r="42" spans="1:2" x14ac:dyDescent="0.25">
      <c r="A42" s="36" t="s">
        <v>26</v>
      </c>
      <c r="B42" s="37">
        <f>SUM(Q4+Q6+Q8+Q10+Q12+R19+R21+R23+R25+R27)</f>
        <v>33</v>
      </c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22" workbookViewId="0">
      <selection activeCell="B36" sqref="B36"/>
    </sheetView>
  </sheetViews>
  <sheetFormatPr baseColWidth="10" defaultColWidth="9.140625" defaultRowHeight="15" x14ac:dyDescent="0.25"/>
  <cols>
    <col min="1" max="1" width="30" bestFit="1" customWidth="1"/>
    <col min="17" max="17" width="9.85546875" bestFit="1" customWidth="1"/>
    <col min="18" max="19" width="10.5703125" bestFit="1" customWidth="1"/>
  </cols>
  <sheetData>
    <row r="1" spans="1:19" x14ac:dyDescent="0.25">
      <c r="A1" s="18" t="s">
        <v>1</v>
      </c>
    </row>
    <row r="2" spans="1:19" ht="18.75" x14ac:dyDescent="0.3">
      <c r="A2" s="38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S2" s="5" t="s">
        <v>15</v>
      </c>
    </row>
    <row r="3" spans="1:19" x14ac:dyDescent="0.25">
      <c r="A3" s="12" t="s">
        <v>2</v>
      </c>
      <c r="B3" s="7">
        <v>0</v>
      </c>
      <c r="C3" s="7">
        <v>2</v>
      </c>
      <c r="D3" s="7">
        <v>10</v>
      </c>
      <c r="E3" s="7">
        <v>10</v>
      </c>
      <c r="F3" s="7">
        <v>10</v>
      </c>
      <c r="G3" s="7">
        <v>5</v>
      </c>
      <c r="H3" s="7">
        <v>4</v>
      </c>
      <c r="I3" s="7">
        <v>3</v>
      </c>
      <c r="J3" s="7">
        <v>11</v>
      </c>
      <c r="K3" s="7">
        <v>9</v>
      </c>
      <c r="L3" s="7">
        <v>12</v>
      </c>
      <c r="M3" s="7">
        <v>12</v>
      </c>
      <c r="N3" s="7">
        <v>5</v>
      </c>
      <c r="O3" s="7">
        <v>7</v>
      </c>
      <c r="P3" s="7">
        <v>7</v>
      </c>
      <c r="Q3" s="2">
        <f t="shared" ref="Q3:Q15" si="0">SUM(B3:P3)</f>
        <v>107</v>
      </c>
      <c r="S3" s="2">
        <f>SUM(B3:P3)*1</f>
        <v>107</v>
      </c>
    </row>
    <row r="4" spans="1:19" x14ac:dyDescent="0.25">
      <c r="A4" s="12" t="s">
        <v>3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1</v>
      </c>
      <c r="P4" s="7">
        <v>0</v>
      </c>
      <c r="Q4" s="9">
        <f>SUM(B4:P4)</f>
        <v>2</v>
      </c>
      <c r="S4" s="2">
        <f t="shared" ref="S4" si="1">SUM(B4:P4)*1</f>
        <v>2</v>
      </c>
    </row>
    <row r="5" spans="1:19" x14ac:dyDescent="0.25">
      <c r="A5" s="13" t="s">
        <v>4</v>
      </c>
      <c r="B5" s="10">
        <v>17</v>
      </c>
      <c r="C5" s="10">
        <v>11</v>
      </c>
      <c r="D5" s="10">
        <v>12</v>
      </c>
      <c r="E5" s="10">
        <v>20</v>
      </c>
      <c r="F5" s="10">
        <v>16</v>
      </c>
      <c r="G5" s="10">
        <v>18</v>
      </c>
      <c r="H5" s="10">
        <v>18</v>
      </c>
      <c r="I5" s="10">
        <v>18</v>
      </c>
      <c r="J5" s="10">
        <v>15</v>
      </c>
      <c r="K5" s="10">
        <v>20</v>
      </c>
      <c r="L5" s="10">
        <v>19</v>
      </c>
      <c r="M5" s="10">
        <v>17</v>
      </c>
      <c r="N5" s="10">
        <v>15</v>
      </c>
      <c r="O5" s="10">
        <v>19</v>
      </c>
      <c r="P5" s="10">
        <v>25</v>
      </c>
      <c r="Q5" s="1">
        <f t="shared" si="0"/>
        <v>260</v>
      </c>
      <c r="S5" s="2">
        <f>SUM(B5:P5)*2</f>
        <v>520</v>
      </c>
    </row>
    <row r="6" spans="1:19" x14ac:dyDescent="0.25">
      <c r="A6" s="13" t="s">
        <v>5</v>
      </c>
      <c r="B6" s="10">
        <v>1</v>
      </c>
      <c r="C6" s="10">
        <v>0</v>
      </c>
      <c r="D6" s="10">
        <v>1</v>
      </c>
      <c r="E6" s="10">
        <v>2</v>
      </c>
      <c r="F6" s="10">
        <v>1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1</v>
      </c>
      <c r="M6" s="10">
        <v>1</v>
      </c>
      <c r="N6" s="10">
        <v>0</v>
      </c>
      <c r="O6" s="10">
        <v>0</v>
      </c>
      <c r="P6" s="10">
        <v>1</v>
      </c>
      <c r="Q6" s="9">
        <f>SUM(B6:P6)</f>
        <v>8</v>
      </c>
      <c r="S6" s="2">
        <f>SUM(B6:P6)*2</f>
        <v>16</v>
      </c>
    </row>
    <row r="7" spans="1:19" x14ac:dyDescent="0.25">
      <c r="A7" s="16" t="s">
        <v>6</v>
      </c>
      <c r="B7" s="17">
        <v>3</v>
      </c>
      <c r="C7" s="17">
        <v>2</v>
      </c>
      <c r="D7" s="17">
        <v>4</v>
      </c>
      <c r="E7" s="17">
        <v>1</v>
      </c>
      <c r="F7" s="17">
        <v>0</v>
      </c>
      <c r="G7" s="17">
        <v>6</v>
      </c>
      <c r="H7" s="17">
        <v>6</v>
      </c>
      <c r="I7" s="17">
        <v>2</v>
      </c>
      <c r="J7" s="17">
        <v>3</v>
      </c>
      <c r="K7" s="17">
        <v>1</v>
      </c>
      <c r="L7" s="17">
        <v>0</v>
      </c>
      <c r="M7" s="17">
        <v>1</v>
      </c>
      <c r="N7" s="17">
        <v>2</v>
      </c>
      <c r="O7" s="17">
        <v>5</v>
      </c>
      <c r="P7" s="17">
        <v>0</v>
      </c>
      <c r="Q7" s="1">
        <f t="shared" si="0"/>
        <v>36</v>
      </c>
      <c r="S7" s="2">
        <f>SUM(B7:P7)*3</f>
        <v>108</v>
      </c>
    </row>
    <row r="8" spans="1:19" x14ac:dyDescent="0.25">
      <c r="A8" s="16" t="s">
        <v>25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>
        <v>1</v>
      </c>
      <c r="P8" s="17">
        <v>0</v>
      </c>
      <c r="Q8" s="9">
        <f>SUM(B8:P8)</f>
        <v>3</v>
      </c>
      <c r="S8" s="2">
        <f>SUM(B8:P8)*3</f>
        <v>9</v>
      </c>
    </row>
    <row r="9" spans="1:19" x14ac:dyDescent="0.25">
      <c r="A9" s="14" t="s">
        <v>7</v>
      </c>
      <c r="B9" s="15">
        <v>1</v>
      </c>
      <c r="C9" s="15">
        <v>1</v>
      </c>
      <c r="D9" s="15">
        <v>1</v>
      </c>
      <c r="E9" s="15">
        <v>0</v>
      </c>
      <c r="F9" s="15">
        <v>1</v>
      </c>
      <c r="G9" s="15">
        <v>3</v>
      </c>
      <c r="H9" s="15">
        <v>4</v>
      </c>
      <c r="I9" s="15">
        <v>0</v>
      </c>
      <c r="J9" s="15">
        <v>0</v>
      </c>
      <c r="K9" s="15">
        <v>2</v>
      </c>
      <c r="L9" s="15">
        <v>1</v>
      </c>
      <c r="M9" s="15">
        <v>0</v>
      </c>
      <c r="N9" s="15">
        <v>0</v>
      </c>
      <c r="O9" s="15">
        <v>0</v>
      </c>
      <c r="P9" s="15">
        <v>0</v>
      </c>
      <c r="Q9" s="1">
        <f t="shared" si="0"/>
        <v>14</v>
      </c>
      <c r="S9" s="2">
        <f>SUM(B9:P9)*4</f>
        <v>56</v>
      </c>
    </row>
    <row r="10" spans="1:19" x14ac:dyDescent="0.25">
      <c r="A10" s="14" t="s">
        <v>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9">
        <v>0</v>
      </c>
      <c r="S10" s="2">
        <f>SUM(B10:P10)*4</f>
        <v>0</v>
      </c>
    </row>
    <row r="11" spans="1:19" x14ac:dyDescent="0.25">
      <c r="A11" s="19" t="s">
        <v>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1">
        <f t="shared" si="0"/>
        <v>0</v>
      </c>
      <c r="S11" s="2">
        <f>SUM(B11:P11)*5</f>
        <v>0</v>
      </c>
    </row>
    <row r="12" spans="1:19" x14ac:dyDescent="0.25">
      <c r="A12" s="19" t="s">
        <v>10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v>0</v>
      </c>
      <c r="S12" s="2">
        <f>SUM(B12:P12)*5</f>
        <v>0</v>
      </c>
    </row>
    <row r="13" spans="1:19" x14ac:dyDescent="0.25">
      <c r="A13" s="5" t="s">
        <v>11</v>
      </c>
      <c r="B13" s="2">
        <f>SUM(B3:B12)</f>
        <v>22</v>
      </c>
      <c r="C13" s="2">
        <f t="shared" ref="C13:P13" si="2">SUM(C3:C12)</f>
        <v>16</v>
      </c>
      <c r="D13" s="2">
        <f t="shared" si="2"/>
        <v>28</v>
      </c>
      <c r="E13" s="2">
        <f t="shared" si="2"/>
        <v>33</v>
      </c>
      <c r="F13" s="2">
        <f t="shared" si="2"/>
        <v>28</v>
      </c>
      <c r="G13" s="2">
        <f t="shared" si="2"/>
        <v>32</v>
      </c>
      <c r="H13" s="2">
        <f t="shared" si="2"/>
        <v>33</v>
      </c>
      <c r="I13" s="2">
        <f t="shared" si="2"/>
        <v>23</v>
      </c>
      <c r="J13" s="2">
        <f t="shared" si="2"/>
        <v>30</v>
      </c>
      <c r="K13" s="2">
        <f t="shared" si="2"/>
        <v>32</v>
      </c>
      <c r="L13" s="2">
        <f t="shared" si="2"/>
        <v>33</v>
      </c>
      <c r="M13" s="2">
        <f t="shared" si="2"/>
        <v>31</v>
      </c>
      <c r="N13" s="2">
        <f t="shared" si="2"/>
        <v>23</v>
      </c>
      <c r="O13" s="2">
        <f t="shared" si="2"/>
        <v>33</v>
      </c>
      <c r="P13" s="2">
        <f t="shared" si="2"/>
        <v>33</v>
      </c>
      <c r="Q13" s="10">
        <f t="shared" si="0"/>
        <v>430</v>
      </c>
      <c r="R13" s="5" t="s">
        <v>17</v>
      </c>
      <c r="S13" s="10">
        <f>SUM(S3:S12)</f>
        <v>818</v>
      </c>
    </row>
    <row r="14" spans="1:19" x14ac:dyDescent="0.25">
      <c r="A14" s="5" t="s">
        <v>12</v>
      </c>
      <c r="B14" s="2">
        <f>33-B13</f>
        <v>11</v>
      </c>
      <c r="C14" s="2">
        <f t="shared" ref="C14:P14" si="3">33-C13</f>
        <v>17</v>
      </c>
      <c r="D14" s="2">
        <f t="shared" si="3"/>
        <v>5</v>
      </c>
      <c r="E14" s="2">
        <f t="shared" si="3"/>
        <v>0</v>
      </c>
      <c r="F14" s="2">
        <f t="shared" si="3"/>
        <v>5</v>
      </c>
      <c r="G14" s="2">
        <f t="shared" si="3"/>
        <v>1</v>
      </c>
      <c r="H14" s="2">
        <f t="shared" si="3"/>
        <v>0</v>
      </c>
      <c r="I14" s="2">
        <f t="shared" si="3"/>
        <v>10</v>
      </c>
      <c r="J14" s="2">
        <f t="shared" si="3"/>
        <v>3</v>
      </c>
      <c r="K14" s="2">
        <f t="shared" si="3"/>
        <v>1</v>
      </c>
      <c r="L14" s="2">
        <f t="shared" si="3"/>
        <v>0</v>
      </c>
      <c r="M14" s="2">
        <f t="shared" si="3"/>
        <v>2</v>
      </c>
      <c r="N14" s="2">
        <f t="shared" si="3"/>
        <v>10</v>
      </c>
      <c r="O14" s="2">
        <f t="shared" si="3"/>
        <v>0</v>
      </c>
      <c r="P14" s="2">
        <f t="shared" si="3"/>
        <v>0</v>
      </c>
      <c r="Q14" s="10">
        <f t="shared" si="0"/>
        <v>65</v>
      </c>
    </row>
    <row r="15" spans="1:19" x14ac:dyDescent="0.25">
      <c r="A15" s="5" t="s">
        <v>14</v>
      </c>
      <c r="B15" s="3">
        <f>B13/33</f>
        <v>0.66666666666666663</v>
      </c>
      <c r="C15" s="3">
        <f t="shared" ref="C15:P15" si="4">C13/33</f>
        <v>0.48484848484848486</v>
      </c>
      <c r="D15" s="3">
        <f t="shared" si="4"/>
        <v>0.84848484848484851</v>
      </c>
      <c r="E15" s="3">
        <f t="shared" si="4"/>
        <v>1</v>
      </c>
      <c r="F15" s="3">
        <f t="shared" si="4"/>
        <v>0.84848484848484851</v>
      </c>
      <c r="G15" s="3">
        <f t="shared" si="4"/>
        <v>0.96969696969696972</v>
      </c>
      <c r="H15" s="3">
        <f t="shared" si="4"/>
        <v>1</v>
      </c>
      <c r="I15" s="3">
        <f t="shared" si="4"/>
        <v>0.69696969696969702</v>
      </c>
      <c r="J15" s="3">
        <f t="shared" si="4"/>
        <v>0.90909090909090906</v>
      </c>
      <c r="K15" s="3">
        <f t="shared" si="4"/>
        <v>0.96969696969696972</v>
      </c>
      <c r="L15" s="3">
        <f t="shared" si="4"/>
        <v>1</v>
      </c>
      <c r="M15" s="3">
        <f t="shared" si="4"/>
        <v>0.93939393939393945</v>
      </c>
      <c r="N15" s="3">
        <f t="shared" si="4"/>
        <v>0.69696969696969702</v>
      </c>
      <c r="O15" s="3">
        <f t="shared" si="4"/>
        <v>1</v>
      </c>
      <c r="P15" s="3">
        <f t="shared" si="4"/>
        <v>1</v>
      </c>
      <c r="Q15" s="11">
        <f t="shared" si="0"/>
        <v>13.030303030303031</v>
      </c>
    </row>
    <row r="16" spans="1: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20" ht="18.75" x14ac:dyDescent="0.3">
      <c r="A17" s="38" t="s">
        <v>0</v>
      </c>
      <c r="B17" s="4">
        <v>16</v>
      </c>
      <c r="C17" s="4">
        <v>17</v>
      </c>
      <c r="D17" s="4">
        <v>18</v>
      </c>
      <c r="E17" s="4">
        <v>19</v>
      </c>
      <c r="F17" s="4">
        <v>20</v>
      </c>
      <c r="G17" s="4">
        <v>21</v>
      </c>
      <c r="H17" s="4">
        <v>22</v>
      </c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4">
        <v>30</v>
      </c>
      <c r="Q17" s="4">
        <v>31</v>
      </c>
      <c r="T17" s="5" t="s">
        <v>18</v>
      </c>
    </row>
    <row r="18" spans="1:20" x14ac:dyDescent="0.25">
      <c r="A18" s="12" t="s">
        <v>2</v>
      </c>
      <c r="B18" s="7">
        <v>9</v>
      </c>
      <c r="C18" s="7">
        <v>10</v>
      </c>
      <c r="D18" s="7">
        <v>5</v>
      </c>
      <c r="E18" s="7">
        <v>7</v>
      </c>
      <c r="F18" s="7">
        <v>10</v>
      </c>
      <c r="G18" s="7">
        <v>8</v>
      </c>
      <c r="H18" s="7">
        <v>5</v>
      </c>
      <c r="I18" s="7">
        <v>7</v>
      </c>
      <c r="J18" s="7">
        <v>7</v>
      </c>
      <c r="K18" s="7">
        <v>0</v>
      </c>
      <c r="L18" s="7">
        <v>10</v>
      </c>
      <c r="M18" s="7">
        <v>9</v>
      </c>
      <c r="N18" s="7">
        <v>6</v>
      </c>
      <c r="O18" s="7">
        <v>0</v>
      </c>
      <c r="P18" s="7">
        <v>0</v>
      </c>
      <c r="Q18" s="7">
        <v>0</v>
      </c>
      <c r="R18" s="2">
        <f t="shared" ref="R18:R30" si="5">SUM(B18:Q18)</f>
        <v>93</v>
      </c>
      <c r="T18" s="2">
        <f>SUM(B18:Q18)*1</f>
        <v>93</v>
      </c>
    </row>
    <row r="19" spans="1:20" x14ac:dyDescent="0.25">
      <c r="A19" s="12" t="s">
        <v>3</v>
      </c>
      <c r="B19" s="7">
        <v>0</v>
      </c>
      <c r="C19" s="7">
        <v>0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1</v>
      </c>
      <c r="O19" s="7">
        <v>0</v>
      </c>
      <c r="P19" s="7">
        <v>0</v>
      </c>
      <c r="Q19" s="7">
        <v>0</v>
      </c>
      <c r="R19" s="9">
        <f>SUM(B19:Q19)</f>
        <v>2</v>
      </c>
      <c r="T19" s="2">
        <f t="shared" ref="T19" si="6">SUM(B19:Q19)*1</f>
        <v>2</v>
      </c>
    </row>
    <row r="20" spans="1:20" x14ac:dyDescent="0.25">
      <c r="A20" s="13" t="s">
        <v>4</v>
      </c>
      <c r="B20" s="10">
        <v>19</v>
      </c>
      <c r="C20" s="10">
        <v>16</v>
      </c>
      <c r="D20" s="10">
        <v>20</v>
      </c>
      <c r="E20" s="10">
        <v>24</v>
      </c>
      <c r="F20" s="10">
        <v>19</v>
      </c>
      <c r="G20" s="10">
        <v>20</v>
      </c>
      <c r="H20" s="10">
        <v>17</v>
      </c>
      <c r="I20" s="10">
        <v>18</v>
      </c>
      <c r="J20" s="10">
        <v>17</v>
      </c>
      <c r="K20" s="10">
        <v>19</v>
      </c>
      <c r="L20" s="10">
        <v>18</v>
      </c>
      <c r="M20" s="10">
        <v>20</v>
      </c>
      <c r="N20" s="10">
        <v>17</v>
      </c>
      <c r="O20" s="10">
        <v>0</v>
      </c>
      <c r="P20" s="10">
        <v>0</v>
      </c>
      <c r="Q20" s="10">
        <v>0</v>
      </c>
      <c r="R20" s="2">
        <f t="shared" si="5"/>
        <v>244</v>
      </c>
      <c r="T20" s="2">
        <f>SUM(B20:Q20)*2</f>
        <v>488</v>
      </c>
    </row>
    <row r="21" spans="1:20" x14ac:dyDescent="0.25">
      <c r="A21" s="13" t="s">
        <v>5</v>
      </c>
      <c r="B21" s="10">
        <v>0</v>
      </c>
      <c r="C21" s="10">
        <v>0</v>
      </c>
      <c r="D21" s="10">
        <v>0</v>
      </c>
      <c r="E21" s="10">
        <v>1</v>
      </c>
      <c r="F21" s="10">
        <v>1</v>
      </c>
      <c r="G21" s="10">
        <v>2</v>
      </c>
      <c r="H21" s="10">
        <v>2</v>
      </c>
      <c r="I21" s="10">
        <v>1</v>
      </c>
      <c r="J21" s="10">
        <v>2</v>
      </c>
      <c r="K21" s="10">
        <v>1</v>
      </c>
      <c r="L21" s="10">
        <v>2</v>
      </c>
      <c r="M21" s="10">
        <v>2</v>
      </c>
      <c r="N21" s="10">
        <v>2</v>
      </c>
      <c r="O21" s="10">
        <v>0</v>
      </c>
      <c r="P21" s="10">
        <v>0</v>
      </c>
      <c r="Q21" s="10">
        <v>0</v>
      </c>
      <c r="R21" s="9">
        <f>SUM(B21:Q21)</f>
        <v>16</v>
      </c>
      <c r="T21" s="2">
        <f>SUM(B21:Q21)*2</f>
        <v>32</v>
      </c>
    </row>
    <row r="22" spans="1:20" x14ac:dyDescent="0.25">
      <c r="A22" s="16" t="s">
        <v>6</v>
      </c>
      <c r="B22" s="17">
        <v>1</v>
      </c>
      <c r="C22" s="17">
        <v>3</v>
      </c>
      <c r="D22" s="17">
        <v>6</v>
      </c>
      <c r="E22" s="17">
        <v>1</v>
      </c>
      <c r="F22" s="17">
        <v>1</v>
      </c>
      <c r="G22" s="17">
        <v>1</v>
      </c>
      <c r="H22" s="17">
        <v>5</v>
      </c>
      <c r="I22" s="17">
        <v>5</v>
      </c>
      <c r="J22" s="17">
        <v>7</v>
      </c>
      <c r="K22" s="17">
        <v>2</v>
      </c>
      <c r="L22" s="17">
        <v>2</v>
      </c>
      <c r="M22" s="17">
        <v>1</v>
      </c>
      <c r="N22" s="17">
        <v>3</v>
      </c>
      <c r="O22" s="17">
        <v>0</v>
      </c>
      <c r="P22" s="17">
        <v>0</v>
      </c>
      <c r="Q22" s="17">
        <v>0</v>
      </c>
      <c r="R22" s="2">
        <f t="shared" si="5"/>
        <v>38</v>
      </c>
      <c r="T22" s="2">
        <f>SUM(B22:Q22)*3</f>
        <v>114</v>
      </c>
    </row>
    <row r="23" spans="1:20" x14ac:dyDescent="0.25">
      <c r="A23" s="16" t="s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1</v>
      </c>
      <c r="G23" s="17">
        <v>1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9">
        <f>SUM(B23:Q23)</f>
        <v>2</v>
      </c>
      <c r="T23" s="2">
        <f>SUM(B23:Q23)*3</f>
        <v>6</v>
      </c>
    </row>
    <row r="24" spans="1:20" x14ac:dyDescent="0.25">
      <c r="A24" s="14" t="s">
        <v>7</v>
      </c>
      <c r="B24" s="15">
        <v>1</v>
      </c>
      <c r="C24" s="15">
        <v>0</v>
      </c>
      <c r="D24" s="15">
        <v>1</v>
      </c>
      <c r="E24" s="15">
        <v>0</v>
      </c>
      <c r="F24" s="15">
        <v>0</v>
      </c>
      <c r="G24" s="15">
        <v>0</v>
      </c>
      <c r="H24" s="15">
        <v>1</v>
      </c>
      <c r="I24" s="15">
        <v>1</v>
      </c>
      <c r="J24" s="15">
        <v>0</v>
      </c>
      <c r="K24" s="15">
        <v>0</v>
      </c>
      <c r="L24" s="15">
        <v>0</v>
      </c>
      <c r="M24" s="15">
        <v>0</v>
      </c>
      <c r="N24" s="15">
        <v>4</v>
      </c>
      <c r="O24" s="15">
        <v>0</v>
      </c>
      <c r="P24" s="15">
        <v>0</v>
      </c>
      <c r="Q24" s="15">
        <v>0</v>
      </c>
      <c r="R24" s="2">
        <f t="shared" si="5"/>
        <v>8</v>
      </c>
      <c r="T24" s="2">
        <f>SUM(B24:Q24)*4</f>
        <v>32</v>
      </c>
    </row>
    <row r="25" spans="1:20" x14ac:dyDescent="0.25">
      <c r="A25" s="14" t="s">
        <v>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9">
        <v>0</v>
      </c>
      <c r="T25" s="2">
        <f>SUM(B25:Q25)*4</f>
        <v>0</v>
      </c>
    </row>
    <row r="26" spans="1:20" x14ac:dyDescent="0.25">
      <c r="A26" s="21" t="s">
        <v>9</v>
      </c>
      <c r="B26" s="22">
        <v>1</v>
      </c>
      <c r="C26" s="22">
        <v>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">
        <f t="shared" si="5"/>
        <v>2</v>
      </c>
      <c r="T26" s="2">
        <f>SUM(B26:Q26)*5</f>
        <v>10</v>
      </c>
    </row>
    <row r="27" spans="1:20" x14ac:dyDescent="0.25">
      <c r="A27" s="21" t="s">
        <v>10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9">
        <v>0</v>
      </c>
      <c r="T27" s="2">
        <f>SUM(B27:Q27)*5</f>
        <v>0</v>
      </c>
    </row>
    <row r="28" spans="1:20" x14ac:dyDescent="0.25">
      <c r="A28" s="5" t="s">
        <v>11</v>
      </c>
      <c r="B28" s="2">
        <f>SUM(B18:B27)</f>
        <v>31</v>
      </c>
      <c r="C28" s="2">
        <f t="shared" ref="C28:Q28" si="7">SUM(C18:C27)</f>
        <v>30</v>
      </c>
      <c r="D28" s="2">
        <f t="shared" si="7"/>
        <v>32</v>
      </c>
      <c r="E28" s="2">
        <f t="shared" si="7"/>
        <v>33</v>
      </c>
      <c r="F28" s="2">
        <f t="shared" si="7"/>
        <v>33</v>
      </c>
      <c r="G28" s="2">
        <f t="shared" si="7"/>
        <v>32</v>
      </c>
      <c r="H28" s="2">
        <f t="shared" si="7"/>
        <v>30</v>
      </c>
      <c r="I28" s="2">
        <f t="shared" si="7"/>
        <v>32</v>
      </c>
      <c r="J28" s="2">
        <f t="shared" si="7"/>
        <v>33</v>
      </c>
      <c r="K28" s="2">
        <f t="shared" si="7"/>
        <v>22</v>
      </c>
      <c r="L28" s="2">
        <f t="shared" si="7"/>
        <v>32</v>
      </c>
      <c r="M28" s="2">
        <f t="shared" si="7"/>
        <v>32</v>
      </c>
      <c r="N28" s="2">
        <f t="shared" si="7"/>
        <v>33</v>
      </c>
      <c r="O28" s="2">
        <f t="shared" si="7"/>
        <v>0</v>
      </c>
      <c r="P28" s="2">
        <f t="shared" si="7"/>
        <v>0</v>
      </c>
      <c r="Q28" s="2">
        <f t="shared" si="7"/>
        <v>0</v>
      </c>
      <c r="R28" s="10">
        <f t="shared" si="5"/>
        <v>405</v>
      </c>
      <c r="S28" s="5" t="s">
        <v>17</v>
      </c>
      <c r="T28" s="10">
        <f>SUM(T18:T27)</f>
        <v>777</v>
      </c>
    </row>
    <row r="29" spans="1:20" x14ac:dyDescent="0.25">
      <c r="A29" s="5" t="s">
        <v>12</v>
      </c>
      <c r="B29" s="2">
        <f>33-B28</f>
        <v>2</v>
      </c>
      <c r="C29" s="2">
        <f t="shared" ref="C29:Q29" si="8">33-C28</f>
        <v>3</v>
      </c>
      <c r="D29" s="2">
        <f t="shared" si="8"/>
        <v>1</v>
      </c>
      <c r="E29" s="2">
        <f t="shared" si="8"/>
        <v>0</v>
      </c>
      <c r="F29" s="2">
        <f t="shared" si="8"/>
        <v>0</v>
      </c>
      <c r="G29" s="2">
        <f t="shared" si="8"/>
        <v>1</v>
      </c>
      <c r="H29" s="2">
        <f t="shared" si="8"/>
        <v>3</v>
      </c>
      <c r="I29" s="2">
        <f t="shared" si="8"/>
        <v>1</v>
      </c>
      <c r="J29" s="2">
        <f t="shared" si="8"/>
        <v>0</v>
      </c>
      <c r="K29" s="2">
        <f t="shared" si="8"/>
        <v>11</v>
      </c>
      <c r="L29" s="2">
        <f t="shared" si="8"/>
        <v>1</v>
      </c>
      <c r="M29" s="2">
        <f t="shared" si="8"/>
        <v>1</v>
      </c>
      <c r="N29" s="2">
        <f t="shared" si="8"/>
        <v>0</v>
      </c>
      <c r="O29" s="2">
        <f t="shared" si="8"/>
        <v>33</v>
      </c>
      <c r="P29" s="2">
        <f t="shared" si="8"/>
        <v>33</v>
      </c>
      <c r="Q29" s="2">
        <f t="shared" si="8"/>
        <v>33</v>
      </c>
      <c r="R29" s="10">
        <f t="shared" si="5"/>
        <v>123</v>
      </c>
    </row>
    <row r="30" spans="1:20" x14ac:dyDescent="0.25">
      <c r="A30" s="5" t="s">
        <v>14</v>
      </c>
      <c r="B30" s="3">
        <f>B28/33</f>
        <v>0.93939393939393945</v>
      </c>
      <c r="C30" s="3">
        <f t="shared" ref="C30:Q30" si="9">C28/33</f>
        <v>0.90909090909090906</v>
      </c>
      <c r="D30" s="3">
        <f t="shared" si="9"/>
        <v>0.96969696969696972</v>
      </c>
      <c r="E30" s="3">
        <f t="shared" si="9"/>
        <v>1</v>
      </c>
      <c r="F30" s="3">
        <f t="shared" si="9"/>
        <v>1</v>
      </c>
      <c r="G30" s="3">
        <f t="shared" si="9"/>
        <v>0.96969696969696972</v>
      </c>
      <c r="H30" s="3">
        <f t="shared" si="9"/>
        <v>0.90909090909090906</v>
      </c>
      <c r="I30" s="3">
        <f t="shared" si="9"/>
        <v>0.96969696969696972</v>
      </c>
      <c r="J30" s="3">
        <f t="shared" si="9"/>
        <v>1</v>
      </c>
      <c r="K30" s="3">
        <f t="shared" si="9"/>
        <v>0.66666666666666663</v>
      </c>
      <c r="L30" s="3">
        <f t="shared" si="9"/>
        <v>0.96969696969696972</v>
      </c>
      <c r="M30" s="3">
        <f t="shared" si="9"/>
        <v>0.96969696969696972</v>
      </c>
      <c r="N30" s="3">
        <f t="shared" si="9"/>
        <v>1</v>
      </c>
      <c r="O30" s="3">
        <f t="shared" si="9"/>
        <v>0</v>
      </c>
      <c r="P30" s="3">
        <f t="shared" si="9"/>
        <v>0</v>
      </c>
      <c r="Q30" s="3">
        <f t="shared" si="9"/>
        <v>0</v>
      </c>
      <c r="R30" s="11">
        <f t="shared" si="5"/>
        <v>12.272727272727273</v>
      </c>
    </row>
    <row r="31" spans="1:2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23.25" x14ac:dyDescent="0.35">
      <c r="A32" s="23" t="s">
        <v>16</v>
      </c>
    </row>
    <row r="33" spans="1:2" x14ac:dyDescent="0.25">
      <c r="A33" s="8" t="s">
        <v>17</v>
      </c>
      <c r="B33" s="4">
        <f>SUM(S13+T28)</f>
        <v>1595</v>
      </c>
    </row>
    <row r="34" spans="1:2" x14ac:dyDescent="0.25">
      <c r="A34" s="8" t="s">
        <v>13</v>
      </c>
      <c r="B34" s="4">
        <f>SUM(Q13+R28)</f>
        <v>835</v>
      </c>
    </row>
    <row r="35" spans="1:2" x14ac:dyDescent="0.25">
      <c r="A35" s="8" t="s">
        <v>12</v>
      </c>
      <c r="B35" s="24">
        <f>SUM(Q14+R29)</f>
        <v>188</v>
      </c>
    </row>
    <row r="36" spans="1:2" x14ac:dyDescent="0.25">
      <c r="A36" s="8" t="s">
        <v>19</v>
      </c>
      <c r="B36" s="25">
        <f>SUM(Q15+R30)/28</f>
        <v>0.90367965367965375</v>
      </c>
    </row>
    <row r="37" spans="1:2" x14ac:dyDescent="0.25">
      <c r="A37" s="26" t="s">
        <v>20</v>
      </c>
      <c r="B37" s="27">
        <f>SUM(Q3+R18)</f>
        <v>200</v>
      </c>
    </row>
    <row r="38" spans="1:2" x14ac:dyDescent="0.25">
      <c r="A38" s="28" t="s">
        <v>21</v>
      </c>
      <c r="B38" s="29">
        <f>SUM(Q5+R20)</f>
        <v>504</v>
      </c>
    </row>
    <row r="39" spans="1:2" x14ac:dyDescent="0.25">
      <c r="A39" s="30" t="s">
        <v>22</v>
      </c>
      <c r="B39" s="31">
        <f>SUM(Q7+R22)</f>
        <v>74</v>
      </c>
    </row>
    <row r="40" spans="1:2" x14ac:dyDescent="0.25">
      <c r="A40" s="32" t="s">
        <v>23</v>
      </c>
      <c r="B40" s="33">
        <f>SUM(Q9+R24)</f>
        <v>22</v>
      </c>
    </row>
    <row r="41" spans="1:2" x14ac:dyDescent="0.25">
      <c r="A41" s="34" t="s">
        <v>24</v>
      </c>
      <c r="B41" s="35">
        <f>SUM(Q11+R26)</f>
        <v>2</v>
      </c>
    </row>
    <row r="42" spans="1:2" x14ac:dyDescent="0.25">
      <c r="A42" s="36" t="s">
        <v>26</v>
      </c>
      <c r="B42" s="37">
        <f>SUM(Q4+Q6+Q8+Q10+Q12+R19+R21+R23+R25+R27)</f>
        <v>33</v>
      </c>
    </row>
  </sheetData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16" zoomScaleNormal="100" workbookViewId="0">
      <selection activeCell="B33" sqref="B33"/>
    </sheetView>
  </sheetViews>
  <sheetFormatPr baseColWidth="10" defaultColWidth="9.140625" defaultRowHeight="15" x14ac:dyDescent="0.25"/>
  <cols>
    <col min="1" max="1" width="30" bestFit="1" customWidth="1"/>
    <col min="17" max="17" width="9.85546875" bestFit="1" customWidth="1"/>
    <col min="18" max="19" width="10.5703125" bestFit="1" customWidth="1"/>
  </cols>
  <sheetData>
    <row r="1" spans="1:19" x14ac:dyDescent="0.25">
      <c r="A1" s="18" t="s">
        <v>1</v>
      </c>
    </row>
    <row r="2" spans="1:19" ht="18.75" x14ac:dyDescent="0.3">
      <c r="A2" s="38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S2" s="5" t="s">
        <v>15</v>
      </c>
    </row>
    <row r="3" spans="1:19" x14ac:dyDescent="0.25">
      <c r="A3" s="12" t="s">
        <v>2</v>
      </c>
      <c r="B3" s="7">
        <v>7</v>
      </c>
      <c r="C3" s="7">
        <v>10</v>
      </c>
      <c r="D3" s="7">
        <v>9</v>
      </c>
      <c r="E3" s="7">
        <v>11</v>
      </c>
      <c r="F3" s="7">
        <v>9</v>
      </c>
      <c r="G3" s="7">
        <v>4</v>
      </c>
      <c r="H3" s="7">
        <v>9</v>
      </c>
      <c r="I3" s="7">
        <v>13</v>
      </c>
      <c r="J3" s="7">
        <v>13</v>
      </c>
      <c r="K3" s="7">
        <v>10</v>
      </c>
      <c r="L3" s="7">
        <v>11</v>
      </c>
      <c r="M3" s="7">
        <v>5</v>
      </c>
      <c r="N3" s="7">
        <v>5</v>
      </c>
      <c r="O3" s="7">
        <v>5</v>
      </c>
      <c r="P3" s="7">
        <v>6</v>
      </c>
      <c r="Q3" s="2">
        <f t="shared" ref="Q3:Q15" si="0">SUM(B3:P3)</f>
        <v>127</v>
      </c>
      <c r="S3" s="2">
        <f>SUM(B3:P3)*1</f>
        <v>127</v>
      </c>
    </row>
    <row r="4" spans="1:19" x14ac:dyDescent="0.25">
      <c r="A4" s="12" t="s">
        <v>3</v>
      </c>
      <c r="B4" s="7">
        <v>1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2</v>
      </c>
      <c r="Q4" s="9">
        <f>SUM(B4:P4)</f>
        <v>3</v>
      </c>
      <c r="S4" s="2">
        <f t="shared" ref="S4" si="1">SUM(B4:P4)*1</f>
        <v>3</v>
      </c>
    </row>
    <row r="5" spans="1:19" x14ac:dyDescent="0.25">
      <c r="A5" s="13" t="s">
        <v>4</v>
      </c>
      <c r="B5" s="10">
        <v>16</v>
      </c>
      <c r="C5" s="10">
        <v>16</v>
      </c>
      <c r="D5" s="10">
        <v>18</v>
      </c>
      <c r="E5" s="10">
        <v>20</v>
      </c>
      <c r="F5" s="10">
        <v>21</v>
      </c>
      <c r="G5" s="10">
        <v>16</v>
      </c>
      <c r="H5" s="10">
        <v>17</v>
      </c>
      <c r="I5" s="10">
        <v>17</v>
      </c>
      <c r="J5" s="10">
        <v>14</v>
      </c>
      <c r="K5" s="10">
        <v>5</v>
      </c>
      <c r="L5" s="10">
        <v>13</v>
      </c>
      <c r="M5" s="10">
        <v>23</v>
      </c>
      <c r="N5" s="10">
        <v>23</v>
      </c>
      <c r="O5" s="10">
        <v>21</v>
      </c>
      <c r="P5" s="10">
        <v>19</v>
      </c>
      <c r="Q5" s="1">
        <f t="shared" si="0"/>
        <v>259</v>
      </c>
      <c r="S5" s="2">
        <f>SUM(B5:P5)*2</f>
        <v>518</v>
      </c>
    </row>
    <row r="6" spans="1:19" x14ac:dyDescent="0.25">
      <c r="A6" s="13" t="s">
        <v>5</v>
      </c>
      <c r="B6" s="10">
        <v>1</v>
      </c>
      <c r="C6" s="10">
        <v>1</v>
      </c>
      <c r="D6" s="10">
        <v>1</v>
      </c>
      <c r="E6" s="10">
        <v>1</v>
      </c>
      <c r="F6" s="10">
        <v>2</v>
      </c>
      <c r="G6" s="10">
        <v>1</v>
      </c>
      <c r="H6" s="10">
        <v>1</v>
      </c>
      <c r="I6" s="10">
        <v>2</v>
      </c>
      <c r="J6" s="10">
        <v>2</v>
      </c>
      <c r="K6" s="10">
        <v>0</v>
      </c>
      <c r="L6" s="10">
        <v>2</v>
      </c>
      <c r="M6" s="10">
        <v>2</v>
      </c>
      <c r="N6" s="10">
        <v>3</v>
      </c>
      <c r="O6" s="10">
        <v>2</v>
      </c>
      <c r="P6" s="10">
        <v>1</v>
      </c>
      <c r="Q6" s="9">
        <f>SUM(B6:P6)</f>
        <v>22</v>
      </c>
      <c r="S6" s="2">
        <f>SUM(B6:P6)*2</f>
        <v>44</v>
      </c>
    </row>
    <row r="7" spans="1:19" x14ac:dyDescent="0.25">
      <c r="A7" s="16" t="s">
        <v>6</v>
      </c>
      <c r="B7" s="17">
        <v>3</v>
      </c>
      <c r="C7" s="17">
        <v>0</v>
      </c>
      <c r="D7" s="17">
        <v>1</v>
      </c>
      <c r="E7" s="17">
        <v>0</v>
      </c>
      <c r="F7" s="17">
        <v>0</v>
      </c>
      <c r="G7" s="17">
        <v>5</v>
      </c>
      <c r="H7" s="17">
        <v>2</v>
      </c>
      <c r="I7" s="17">
        <v>0</v>
      </c>
      <c r="J7" s="17">
        <v>2</v>
      </c>
      <c r="K7" s="17">
        <v>2</v>
      </c>
      <c r="L7" s="17">
        <v>4</v>
      </c>
      <c r="M7" s="17">
        <v>2</v>
      </c>
      <c r="N7" s="17">
        <v>2</v>
      </c>
      <c r="O7" s="17">
        <v>2</v>
      </c>
      <c r="P7" s="17">
        <v>5</v>
      </c>
      <c r="Q7" s="1">
        <f t="shared" si="0"/>
        <v>30</v>
      </c>
      <c r="S7" s="2">
        <f>SUM(B7:P7)*3</f>
        <v>90</v>
      </c>
    </row>
    <row r="8" spans="1:19" x14ac:dyDescent="0.25">
      <c r="A8" s="16" t="s">
        <v>25</v>
      </c>
      <c r="B8" s="17">
        <v>0</v>
      </c>
      <c r="C8" s="17">
        <v>0</v>
      </c>
      <c r="D8" s="17">
        <v>0</v>
      </c>
      <c r="E8" s="17">
        <v>1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9">
        <f>SUM(B8:P8)</f>
        <v>1</v>
      </c>
      <c r="S8" s="2">
        <f>SUM(B8:P8)*3</f>
        <v>3</v>
      </c>
    </row>
    <row r="9" spans="1:19" x14ac:dyDescent="0.25">
      <c r="A9" s="14" t="s">
        <v>7</v>
      </c>
      <c r="B9" s="15">
        <v>4</v>
      </c>
      <c r="C9" s="15">
        <v>1</v>
      </c>
      <c r="D9" s="15">
        <v>1</v>
      </c>
      <c r="E9" s="15">
        <v>0</v>
      </c>
      <c r="F9" s="15">
        <v>0</v>
      </c>
      <c r="G9" s="15">
        <v>0</v>
      </c>
      <c r="H9" s="15">
        <v>2</v>
      </c>
      <c r="I9" s="15">
        <v>1</v>
      </c>
      <c r="J9" s="15">
        <v>2</v>
      </c>
      <c r="K9" s="15">
        <v>3</v>
      </c>
      <c r="L9" s="15">
        <v>3</v>
      </c>
      <c r="M9" s="15">
        <v>1</v>
      </c>
      <c r="N9" s="15">
        <v>0</v>
      </c>
      <c r="O9" s="15">
        <v>1</v>
      </c>
      <c r="P9" s="15">
        <v>0</v>
      </c>
      <c r="Q9" s="1">
        <f t="shared" si="0"/>
        <v>19</v>
      </c>
      <c r="S9" s="2">
        <f>SUM(B9:P9)*4</f>
        <v>76</v>
      </c>
    </row>
    <row r="10" spans="1:19" x14ac:dyDescent="0.25">
      <c r="A10" s="14" t="s">
        <v>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9">
        <v>0</v>
      </c>
      <c r="S10" s="2">
        <f>SUM(B10:P10)*4</f>
        <v>0</v>
      </c>
    </row>
    <row r="11" spans="1:19" x14ac:dyDescent="0.25">
      <c r="A11" s="19" t="s">
        <v>9</v>
      </c>
      <c r="B11" s="20">
        <v>0</v>
      </c>
      <c r="C11" s="20">
        <v>2</v>
      </c>
      <c r="D11" s="20">
        <v>0</v>
      </c>
      <c r="E11" s="20">
        <v>0</v>
      </c>
      <c r="F11" s="20">
        <v>0</v>
      </c>
      <c r="G11" s="20">
        <v>0</v>
      </c>
      <c r="H11" s="20">
        <v>1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1</v>
      </c>
      <c r="P11" s="20">
        <v>0</v>
      </c>
      <c r="Q11" s="1">
        <f t="shared" si="0"/>
        <v>4</v>
      </c>
      <c r="S11" s="2">
        <f>SUM(B11:P11)*5</f>
        <v>20</v>
      </c>
    </row>
    <row r="12" spans="1:19" x14ac:dyDescent="0.25">
      <c r="A12" s="19" t="s">
        <v>10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v>0</v>
      </c>
      <c r="S12" s="2">
        <f>SUM(B12:P12)*5</f>
        <v>0</v>
      </c>
    </row>
    <row r="13" spans="1:19" x14ac:dyDescent="0.25">
      <c r="A13" s="5" t="s">
        <v>11</v>
      </c>
      <c r="B13" s="2">
        <f>SUM(B3:B12)</f>
        <v>32</v>
      </c>
      <c r="C13" s="2">
        <f t="shared" ref="C13:P13" si="2">SUM(C3:C12)</f>
        <v>30</v>
      </c>
      <c r="D13" s="2">
        <f t="shared" si="2"/>
        <v>30</v>
      </c>
      <c r="E13" s="2">
        <f t="shared" si="2"/>
        <v>33</v>
      </c>
      <c r="F13" s="2">
        <f t="shared" si="2"/>
        <v>32</v>
      </c>
      <c r="G13" s="2">
        <f t="shared" si="2"/>
        <v>26</v>
      </c>
      <c r="H13" s="2">
        <f t="shared" si="2"/>
        <v>32</v>
      </c>
      <c r="I13" s="2">
        <f t="shared" si="2"/>
        <v>33</v>
      </c>
      <c r="J13" s="2">
        <f t="shared" si="2"/>
        <v>33</v>
      </c>
      <c r="K13" s="2">
        <f t="shared" si="2"/>
        <v>20</v>
      </c>
      <c r="L13" s="2">
        <f t="shared" si="2"/>
        <v>33</v>
      </c>
      <c r="M13" s="2">
        <f t="shared" si="2"/>
        <v>33</v>
      </c>
      <c r="N13" s="2">
        <f t="shared" si="2"/>
        <v>33</v>
      </c>
      <c r="O13" s="2">
        <f t="shared" si="2"/>
        <v>32</v>
      </c>
      <c r="P13" s="2">
        <f t="shared" si="2"/>
        <v>33</v>
      </c>
      <c r="Q13" s="10">
        <f t="shared" si="0"/>
        <v>465</v>
      </c>
      <c r="R13" s="5" t="s">
        <v>17</v>
      </c>
      <c r="S13" s="10">
        <f>SUM(S3:S12)</f>
        <v>881</v>
      </c>
    </row>
    <row r="14" spans="1:19" x14ac:dyDescent="0.25">
      <c r="A14" s="5" t="s">
        <v>12</v>
      </c>
      <c r="B14" s="2">
        <f>33-B13</f>
        <v>1</v>
      </c>
      <c r="C14" s="2">
        <f t="shared" ref="C14:P14" si="3">33-C13</f>
        <v>3</v>
      </c>
      <c r="D14" s="2">
        <f t="shared" si="3"/>
        <v>3</v>
      </c>
      <c r="E14" s="2">
        <f t="shared" si="3"/>
        <v>0</v>
      </c>
      <c r="F14" s="2">
        <f t="shared" si="3"/>
        <v>1</v>
      </c>
      <c r="G14" s="2">
        <f t="shared" si="3"/>
        <v>7</v>
      </c>
      <c r="H14" s="2">
        <f t="shared" si="3"/>
        <v>1</v>
      </c>
      <c r="I14" s="2">
        <f t="shared" si="3"/>
        <v>0</v>
      </c>
      <c r="J14" s="2">
        <f t="shared" si="3"/>
        <v>0</v>
      </c>
      <c r="K14" s="2">
        <f t="shared" si="3"/>
        <v>13</v>
      </c>
      <c r="L14" s="2">
        <f t="shared" si="3"/>
        <v>0</v>
      </c>
      <c r="M14" s="2">
        <f t="shared" si="3"/>
        <v>0</v>
      </c>
      <c r="N14" s="2">
        <f t="shared" si="3"/>
        <v>0</v>
      </c>
      <c r="O14" s="2">
        <f t="shared" si="3"/>
        <v>1</v>
      </c>
      <c r="P14" s="2">
        <f t="shared" si="3"/>
        <v>0</v>
      </c>
      <c r="Q14" s="10">
        <f t="shared" si="0"/>
        <v>30</v>
      </c>
    </row>
    <row r="15" spans="1:19" x14ac:dyDescent="0.25">
      <c r="A15" s="5" t="s">
        <v>14</v>
      </c>
      <c r="B15" s="3">
        <f>B13/33</f>
        <v>0.96969696969696972</v>
      </c>
      <c r="C15" s="3">
        <f t="shared" ref="C15:P15" si="4">C13/33</f>
        <v>0.90909090909090906</v>
      </c>
      <c r="D15" s="3">
        <f t="shared" si="4"/>
        <v>0.90909090909090906</v>
      </c>
      <c r="E15" s="3">
        <f t="shared" si="4"/>
        <v>1</v>
      </c>
      <c r="F15" s="3">
        <f t="shared" si="4"/>
        <v>0.96969696969696972</v>
      </c>
      <c r="G15" s="3">
        <f t="shared" si="4"/>
        <v>0.78787878787878785</v>
      </c>
      <c r="H15" s="3">
        <f t="shared" si="4"/>
        <v>0.96969696969696972</v>
      </c>
      <c r="I15" s="3">
        <f t="shared" si="4"/>
        <v>1</v>
      </c>
      <c r="J15" s="3">
        <f t="shared" si="4"/>
        <v>1</v>
      </c>
      <c r="K15" s="3">
        <f t="shared" si="4"/>
        <v>0.60606060606060608</v>
      </c>
      <c r="L15" s="3">
        <f t="shared" si="4"/>
        <v>1</v>
      </c>
      <c r="M15" s="3">
        <f t="shared" si="4"/>
        <v>1</v>
      </c>
      <c r="N15" s="3">
        <f t="shared" si="4"/>
        <v>1</v>
      </c>
      <c r="O15" s="3">
        <f t="shared" si="4"/>
        <v>0.96969696969696972</v>
      </c>
      <c r="P15" s="3">
        <f t="shared" si="4"/>
        <v>1</v>
      </c>
      <c r="Q15" s="11">
        <f t="shared" si="0"/>
        <v>14.09090909090909</v>
      </c>
    </row>
    <row r="16" spans="1: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20" ht="18.75" x14ac:dyDescent="0.3">
      <c r="A17" s="38" t="s">
        <v>0</v>
      </c>
      <c r="B17" s="4">
        <v>16</v>
      </c>
      <c r="C17" s="4">
        <v>17</v>
      </c>
      <c r="D17" s="4">
        <v>18</v>
      </c>
      <c r="E17" s="4">
        <v>19</v>
      </c>
      <c r="F17" s="4">
        <v>20</v>
      </c>
      <c r="G17" s="4">
        <v>21</v>
      </c>
      <c r="H17" s="4">
        <v>22</v>
      </c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4">
        <v>30</v>
      </c>
      <c r="Q17" s="4">
        <v>31</v>
      </c>
      <c r="T17" s="5" t="s">
        <v>18</v>
      </c>
    </row>
    <row r="18" spans="1:20" x14ac:dyDescent="0.25">
      <c r="A18" s="12" t="s">
        <v>2</v>
      </c>
      <c r="B18" s="7">
        <v>11</v>
      </c>
      <c r="C18" s="7">
        <v>4</v>
      </c>
      <c r="D18" s="7">
        <v>4</v>
      </c>
      <c r="E18" s="7">
        <v>6</v>
      </c>
      <c r="F18" s="7">
        <v>9</v>
      </c>
      <c r="G18" s="7">
        <v>6</v>
      </c>
      <c r="H18" s="7">
        <v>3</v>
      </c>
      <c r="I18" s="7">
        <v>12</v>
      </c>
      <c r="J18" s="7">
        <v>15</v>
      </c>
      <c r="K18" s="7">
        <v>10</v>
      </c>
      <c r="L18" s="7">
        <v>8</v>
      </c>
      <c r="M18" s="7">
        <v>5</v>
      </c>
      <c r="N18" s="7">
        <v>7</v>
      </c>
      <c r="O18" s="7">
        <v>8</v>
      </c>
      <c r="P18" s="7">
        <v>5</v>
      </c>
      <c r="Q18" s="7">
        <v>3</v>
      </c>
      <c r="R18" s="2">
        <f t="shared" ref="R18:R30" si="5">SUM(B18:Q18)</f>
        <v>116</v>
      </c>
      <c r="T18" s="2">
        <f>SUM(B18:Q18)*1</f>
        <v>116</v>
      </c>
    </row>
    <row r="19" spans="1:20" x14ac:dyDescent="0.25">
      <c r="A19" s="12" t="s">
        <v>3</v>
      </c>
      <c r="B19" s="7">
        <v>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1</v>
      </c>
      <c r="P19" s="7">
        <v>0</v>
      </c>
      <c r="Q19" s="7">
        <v>0</v>
      </c>
      <c r="R19" s="9">
        <f>SUM(B19:Q19)</f>
        <v>4</v>
      </c>
      <c r="T19" s="2">
        <f t="shared" ref="T19" si="6">SUM(B19:Q19)*1</f>
        <v>4</v>
      </c>
    </row>
    <row r="20" spans="1:20" x14ac:dyDescent="0.25">
      <c r="A20" s="13" t="s">
        <v>4</v>
      </c>
      <c r="B20" s="10">
        <v>12</v>
      </c>
      <c r="C20" s="10">
        <v>27</v>
      </c>
      <c r="D20" s="10">
        <v>27</v>
      </c>
      <c r="E20" s="10">
        <v>13</v>
      </c>
      <c r="F20" s="10">
        <v>19</v>
      </c>
      <c r="G20" s="10">
        <v>20</v>
      </c>
      <c r="H20" s="10">
        <v>17</v>
      </c>
      <c r="I20" s="10">
        <v>9</v>
      </c>
      <c r="J20" s="10">
        <v>14</v>
      </c>
      <c r="K20" s="10">
        <v>17</v>
      </c>
      <c r="L20" s="10">
        <v>16</v>
      </c>
      <c r="M20" s="10">
        <v>13</v>
      </c>
      <c r="N20" s="10">
        <v>18</v>
      </c>
      <c r="O20" s="10">
        <v>15</v>
      </c>
      <c r="P20" s="10">
        <v>16</v>
      </c>
      <c r="Q20" s="10">
        <v>21</v>
      </c>
      <c r="R20" s="2">
        <f t="shared" si="5"/>
        <v>274</v>
      </c>
      <c r="T20" s="2">
        <f>SUM(B20:Q20)*2</f>
        <v>548</v>
      </c>
    </row>
    <row r="21" spans="1:20" x14ac:dyDescent="0.25">
      <c r="A21" s="13" t="s">
        <v>5</v>
      </c>
      <c r="B21" s="10">
        <v>0</v>
      </c>
      <c r="C21" s="10">
        <v>2</v>
      </c>
      <c r="D21" s="10">
        <v>2</v>
      </c>
      <c r="E21" s="10">
        <v>1</v>
      </c>
      <c r="F21" s="10">
        <v>2</v>
      </c>
      <c r="G21" s="10">
        <v>2</v>
      </c>
      <c r="H21" s="10">
        <v>1</v>
      </c>
      <c r="I21" s="10">
        <v>0</v>
      </c>
      <c r="J21" s="10">
        <v>1</v>
      </c>
      <c r="K21" s="10">
        <v>1</v>
      </c>
      <c r="L21" s="10">
        <v>2</v>
      </c>
      <c r="M21" s="10">
        <v>1</v>
      </c>
      <c r="N21" s="10">
        <v>0</v>
      </c>
      <c r="O21" s="10">
        <v>1</v>
      </c>
      <c r="P21" s="10">
        <v>2</v>
      </c>
      <c r="Q21" s="10">
        <v>4</v>
      </c>
      <c r="R21" s="9">
        <f>SUM(B21:Q21)</f>
        <v>22</v>
      </c>
      <c r="T21" s="2">
        <f>SUM(B21:Q21)*2</f>
        <v>44</v>
      </c>
    </row>
    <row r="22" spans="1:20" x14ac:dyDescent="0.25">
      <c r="A22" s="16" t="s">
        <v>6</v>
      </c>
      <c r="B22" s="17">
        <v>3</v>
      </c>
      <c r="C22" s="17">
        <v>0</v>
      </c>
      <c r="D22" s="17">
        <v>0</v>
      </c>
      <c r="E22" s="17">
        <v>1</v>
      </c>
      <c r="F22" s="17">
        <v>1</v>
      </c>
      <c r="G22" s="17">
        <v>0</v>
      </c>
      <c r="H22" s="17">
        <v>1</v>
      </c>
      <c r="I22" s="17">
        <v>1</v>
      </c>
      <c r="J22" s="17">
        <v>2</v>
      </c>
      <c r="K22" s="17">
        <v>1</v>
      </c>
      <c r="L22" s="17">
        <v>2</v>
      </c>
      <c r="M22" s="17">
        <v>2</v>
      </c>
      <c r="N22" s="17">
        <v>2</v>
      </c>
      <c r="O22" s="17">
        <v>2</v>
      </c>
      <c r="P22" s="17">
        <v>3</v>
      </c>
      <c r="Q22" s="17">
        <v>4</v>
      </c>
      <c r="R22" s="2">
        <f t="shared" si="5"/>
        <v>25</v>
      </c>
      <c r="T22" s="2">
        <f>SUM(B22:Q22)*3</f>
        <v>75</v>
      </c>
    </row>
    <row r="23" spans="1:20" x14ac:dyDescent="0.25">
      <c r="A23" s="16" t="s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1</v>
      </c>
      <c r="L23" s="17">
        <v>0</v>
      </c>
      <c r="M23" s="17">
        <v>1</v>
      </c>
      <c r="N23" s="17">
        <v>1</v>
      </c>
      <c r="O23" s="17">
        <v>0</v>
      </c>
      <c r="P23" s="17">
        <v>0</v>
      </c>
      <c r="Q23" s="17">
        <v>0</v>
      </c>
      <c r="R23" s="9">
        <f>SUM(B23:Q23)</f>
        <v>3</v>
      </c>
      <c r="T23" s="2">
        <f>SUM(B23:Q23)*3</f>
        <v>9</v>
      </c>
    </row>
    <row r="24" spans="1:20" x14ac:dyDescent="0.25">
      <c r="A24" s="14" t="s">
        <v>7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4</v>
      </c>
      <c r="I24" s="15">
        <v>0</v>
      </c>
      <c r="J24" s="15">
        <v>0</v>
      </c>
      <c r="K24" s="15">
        <v>1</v>
      </c>
      <c r="L24" s="15">
        <v>1</v>
      </c>
      <c r="M24" s="15">
        <v>1</v>
      </c>
      <c r="N24" s="15">
        <v>3</v>
      </c>
      <c r="O24" s="15">
        <v>5</v>
      </c>
      <c r="P24" s="15">
        <v>0</v>
      </c>
      <c r="Q24" s="15">
        <v>1</v>
      </c>
      <c r="R24" s="2">
        <f t="shared" si="5"/>
        <v>16</v>
      </c>
      <c r="T24" s="2">
        <f>SUM(B24:Q24)*4</f>
        <v>64</v>
      </c>
    </row>
    <row r="25" spans="1:20" x14ac:dyDescent="0.25">
      <c r="A25" s="14" t="s">
        <v>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9">
        <v>0</v>
      </c>
      <c r="T25" s="2">
        <f>SUM(B25:Q25)*4</f>
        <v>0</v>
      </c>
    </row>
    <row r="26" spans="1:20" x14ac:dyDescent="0.25">
      <c r="A26" s="21" t="s">
        <v>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1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">
        <f t="shared" si="5"/>
        <v>1</v>
      </c>
      <c r="T26" s="2">
        <f>SUM(B26:Q26)*5</f>
        <v>5</v>
      </c>
    </row>
    <row r="27" spans="1:20" x14ac:dyDescent="0.25">
      <c r="A27" s="21" t="s">
        <v>10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9">
        <v>0</v>
      </c>
      <c r="T27" s="2">
        <f>SUM(B27:Q27)*5</f>
        <v>0</v>
      </c>
    </row>
    <row r="28" spans="1:20" x14ac:dyDescent="0.25">
      <c r="A28" s="5" t="s">
        <v>11</v>
      </c>
      <c r="B28" s="2">
        <f>SUM(B18:B27)</f>
        <v>28</v>
      </c>
      <c r="C28" s="2">
        <f t="shared" ref="C28:Q28" si="7">SUM(C18:C27)</f>
        <v>33</v>
      </c>
      <c r="D28" s="2">
        <f t="shared" si="7"/>
        <v>33</v>
      </c>
      <c r="E28" s="2">
        <f t="shared" si="7"/>
        <v>21</v>
      </c>
      <c r="F28" s="2">
        <f t="shared" si="7"/>
        <v>31</v>
      </c>
      <c r="G28" s="2">
        <f t="shared" si="7"/>
        <v>29</v>
      </c>
      <c r="H28" s="2">
        <f t="shared" si="7"/>
        <v>27</v>
      </c>
      <c r="I28" s="2">
        <f t="shared" si="7"/>
        <v>22</v>
      </c>
      <c r="J28" s="2">
        <f t="shared" si="7"/>
        <v>32</v>
      </c>
      <c r="K28" s="2">
        <f t="shared" si="7"/>
        <v>31</v>
      </c>
      <c r="L28" s="2">
        <f t="shared" si="7"/>
        <v>29</v>
      </c>
      <c r="M28" s="2">
        <f t="shared" si="7"/>
        <v>23</v>
      </c>
      <c r="N28" s="2">
        <f t="shared" si="7"/>
        <v>31</v>
      </c>
      <c r="O28" s="2">
        <f t="shared" si="7"/>
        <v>32</v>
      </c>
      <c r="P28" s="2">
        <f t="shared" si="7"/>
        <v>26</v>
      </c>
      <c r="Q28" s="2">
        <f t="shared" si="7"/>
        <v>33</v>
      </c>
      <c r="R28" s="10">
        <f t="shared" si="5"/>
        <v>461</v>
      </c>
      <c r="S28" s="5" t="s">
        <v>17</v>
      </c>
      <c r="T28" s="10">
        <f>SUM(T18:T27)</f>
        <v>865</v>
      </c>
    </row>
    <row r="29" spans="1:20" x14ac:dyDescent="0.25">
      <c r="A29" s="5" t="s">
        <v>12</v>
      </c>
      <c r="B29" s="2">
        <f>33-B28</f>
        <v>5</v>
      </c>
      <c r="C29" s="2">
        <f t="shared" ref="C29:Q29" si="8">33-C28</f>
        <v>0</v>
      </c>
      <c r="D29" s="2">
        <f t="shared" si="8"/>
        <v>0</v>
      </c>
      <c r="E29" s="2">
        <f t="shared" si="8"/>
        <v>12</v>
      </c>
      <c r="F29" s="2">
        <f t="shared" si="8"/>
        <v>2</v>
      </c>
      <c r="G29" s="2">
        <f t="shared" si="8"/>
        <v>4</v>
      </c>
      <c r="H29" s="2">
        <f t="shared" si="8"/>
        <v>6</v>
      </c>
      <c r="I29" s="2">
        <f t="shared" si="8"/>
        <v>11</v>
      </c>
      <c r="J29" s="2">
        <f t="shared" si="8"/>
        <v>1</v>
      </c>
      <c r="K29" s="2">
        <f t="shared" si="8"/>
        <v>2</v>
      </c>
      <c r="L29" s="2">
        <f t="shared" si="8"/>
        <v>4</v>
      </c>
      <c r="M29" s="2">
        <f t="shared" si="8"/>
        <v>10</v>
      </c>
      <c r="N29" s="2">
        <f t="shared" si="8"/>
        <v>2</v>
      </c>
      <c r="O29" s="2">
        <f t="shared" si="8"/>
        <v>1</v>
      </c>
      <c r="P29" s="2">
        <f t="shared" si="8"/>
        <v>7</v>
      </c>
      <c r="Q29" s="2">
        <f t="shared" si="8"/>
        <v>0</v>
      </c>
      <c r="R29" s="10">
        <f t="shared" si="5"/>
        <v>67</v>
      </c>
    </row>
    <row r="30" spans="1:20" x14ac:dyDescent="0.25">
      <c r="A30" s="5" t="s">
        <v>14</v>
      </c>
      <c r="B30" s="3">
        <f>B28/33</f>
        <v>0.84848484848484851</v>
      </c>
      <c r="C30" s="3">
        <f t="shared" ref="C30:Q30" si="9">C28/33</f>
        <v>1</v>
      </c>
      <c r="D30" s="3">
        <f t="shared" si="9"/>
        <v>1</v>
      </c>
      <c r="E30" s="3">
        <f t="shared" si="9"/>
        <v>0.63636363636363635</v>
      </c>
      <c r="F30" s="3">
        <f t="shared" si="9"/>
        <v>0.93939393939393945</v>
      </c>
      <c r="G30" s="3">
        <f t="shared" si="9"/>
        <v>0.87878787878787878</v>
      </c>
      <c r="H30" s="3">
        <f t="shared" si="9"/>
        <v>0.81818181818181823</v>
      </c>
      <c r="I30" s="3">
        <f t="shared" si="9"/>
        <v>0.66666666666666663</v>
      </c>
      <c r="J30" s="3">
        <f t="shared" si="9"/>
        <v>0.96969696969696972</v>
      </c>
      <c r="K30" s="3">
        <f t="shared" si="9"/>
        <v>0.93939393939393945</v>
      </c>
      <c r="L30" s="3">
        <f t="shared" si="9"/>
        <v>0.87878787878787878</v>
      </c>
      <c r="M30" s="3">
        <f t="shared" si="9"/>
        <v>0.69696969696969702</v>
      </c>
      <c r="N30" s="3">
        <f t="shared" si="9"/>
        <v>0.93939393939393945</v>
      </c>
      <c r="O30" s="3">
        <f t="shared" si="9"/>
        <v>0.96969696969696972</v>
      </c>
      <c r="P30" s="3">
        <f t="shared" si="9"/>
        <v>0.78787878787878785</v>
      </c>
      <c r="Q30" s="3">
        <f t="shared" si="9"/>
        <v>1</v>
      </c>
      <c r="R30" s="11">
        <f t="shared" si="5"/>
        <v>13.969696969696971</v>
      </c>
    </row>
    <row r="31" spans="1:2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23.25" x14ac:dyDescent="0.35">
      <c r="A32" s="23" t="s">
        <v>16</v>
      </c>
    </row>
    <row r="33" spans="1:2" x14ac:dyDescent="0.25">
      <c r="A33" s="8" t="s">
        <v>17</v>
      </c>
      <c r="B33" s="4">
        <f>SUM(S13+T28)</f>
        <v>1746</v>
      </c>
    </row>
    <row r="34" spans="1:2" x14ac:dyDescent="0.25">
      <c r="A34" s="8" t="s">
        <v>13</v>
      </c>
      <c r="B34" s="4">
        <f>SUM(Q13+R28)</f>
        <v>926</v>
      </c>
    </row>
    <row r="35" spans="1:2" x14ac:dyDescent="0.25">
      <c r="A35" s="8" t="s">
        <v>12</v>
      </c>
      <c r="B35" s="24">
        <f>SUM(Q14+R29)</f>
        <v>97</v>
      </c>
    </row>
    <row r="36" spans="1:2" x14ac:dyDescent="0.25">
      <c r="A36" s="8" t="s">
        <v>19</v>
      </c>
      <c r="B36" s="25">
        <f>SUM(Q15+R30)/31</f>
        <v>0.90518084066471172</v>
      </c>
    </row>
    <row r="37" spans="1:2" x14ac:dyDescent="0.25">
      <c r="A37" s="26" t="s">
        <v>20</v>
      </c>
      <c r="B37" s="27">
        <f>SUM(Q3+R18)</f>
        <v>243</v>
      </c>
    </row>
    <row r="38" spans="1:2" x14ac:dyDescent="0.25">
      <c r="A38" s="28" t="s">
        <v>21</v>
      </c>
      <c r="B38" s="29">
        <f>SUM(Q5+R20)</f>
        <v>533</v>
      </c>
    </row>
    <row r="39" spans="1:2" x14ac:dyDescent="0.25">
      <c r="A39" s="30" t="s">
        <v>22</v>
      </c>
      <c r="B39" s="31">
        <f>SUM(Q7+R22)</f>
        <v>55</v>
      </c>
    </row>
    <row r="40" spans="1:2" x14ac:dyDescent="0.25">
      <c r="A40" s="32" t="s">
        <v>23</v>
      </c>
      <c r="B40" s="33">
        <f>SUM(Q9+R24)</f>
        <v>35</v>
      </c>
    </row>
    <row r="41" spans="1:2" x14ac:dyDescent="0.25">
      <c r="A41" s="34" t="s">
        <v>24</v>
      </c>
      <c r="B41" s="35">
        <f>SUM(Q11+R26)</f>
        <v>5</v>
      </c>
    </row>
    <row r="42" spans="1:2" x14ac:dyDescent="0.25">
      <c r="A42" s="36" t="s">
        <v>26</v>
      </c>
      <c r="B42" s="37">
        <f>SUM(Q4+Q6+Q8+Q10+Q12+R19+R21+R23+R25+R27)</f>
        <v>55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JULIO - 2014</vt:lpstr>
      <vt:lpstr>AGOSTO - 2014 </vt:lpstr>
      <vt:lpstr>SETIEMBRE - 2014</vt:lpstr>
      <vt:lpstr>OCTUBRE - 2014</vt:lpstr>
      <vt:lpstr>NOVIEMBRE - 2014</vt:lpstr>
      <vt:lpstr>DICIEMBRE - 2014</vt:lpstr>
      <vt:lpstr>ENERO - 2015</vt:lpstr>
      <vt:lpstr>FEBRERO - 2015</vt:lpstr>
      <vt:lpstr>MARZO 2015 </vt:lpstr>
      <vt:lpstr>ABRIL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2015-05-05T20:06:31Z</dcterms:modified>
</cp:coreProperties>
</file>