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Hoja1" sheetId="2" r:id="rId1"/>
    <sheet name="BASE DE DATOS" sheetId="1" r:id="rId2"/>
  </sheets>
  <calcPr calcId="145621"/>
  <pivotCaches>
    <pivotCache cacheId="22" r:id="rId3"/>
  </pivotCaches>
</workbook>
</file>

<file path=xl/calcChain.xml><?xml version="1.0" encoding="utf-8"?>
<calcChain xmlns="http://schemas.openxmlformats.org/spreadsheetml/2006/main">
  <c r="F18" i="1" l="1"/>
  <c r="F19" i="1"/>
  <c r="F30" i="1"/>
  <c r="F10" i="1"/>
  <c r="F21" i="1" l="1"/>
  <c r="F15" i="1" l="1"/>
  <c r="E36" i="1" l="1"/>
  <c r="C36" i="1"/>
  <c r="D18" i="1" s="1"/>
  <c r="D35" i="1"/>
  <c r="F34" i="1"/>
  <c r="F33" i="1"/>
  <c r="F32" i="1"/>
  <c r="F31" i="1"/>
  <c r="F28" i="1"/>
  <c r="F27" i="1"/>
  <c r="F26" i="1"/>
  <c r="F25" i="1"/>
  <c r="F24" i="1"/>
  <c r="F23" i="1"/>
  <c r="F22" i="1"/>
  <c r="F20" i="1"/>
  <c r="F17" i="1"/>
  <c r="F16" i="1"/>
  <c r="F14" i="1"/>
  <c r="F13" i="1"/>
  <c r="F29" i="1"/>
  <c r="F12" i="1"/>
  <c r="F11" i="1"/>
  <c r="F9" i="1"/>
  <c r="F8" i="1"/>
  <c r="F7" i="1"/>
  <c r="F6" i="1"/>
  <c r="F5" i="1"/>
  <c r="F4" i="1"/>
  <c r="F3" i="1"/>
  <c r="D30" i="1" l="1"/>
  <c r="D1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" i="1"/>
  <c r="D36" i="1" l="1"/>
</calcChain>
</file>

<file path=xl/sharedStrings.xml><?xml version="1.0" encoding="utf-8"?>
<sst xmlns="http://schemas.openxmlformats.org/spreadsheetml/2006/main" count="74" uniqueCount="42">
  <si>
    <t>NACIONALIDAD</t>
  </si>
  <si>
    <t>N° PAX</t>
  </si>
  <si>
    <t>PORCENTAJE</t>
  </si>
  <si>
    <t>CANT HAB</t>
  </si>
  <si>
    <t>GERMANY</t>
  </si>
  <si>
    <t>ARGENTINA</t>
  </si>
  <si>
    <t>AUSTRALIA</t>
  </si>
  <si>
    <t>BELGIUM</t>
  </si>
  <si>
    <t>BRAZIL</t>
  </si>
  <si>
    <t>BULGARIA</t>
  </si>
  <si>
    <t>BRITISH</t>
  </si>
  <si>
    <t>CANADA</t>
  </si>
  <si>
    <t>COLOMBIA</t>
  </si>
  <si>
    <t>COSTA RICA</t>
  </si>
  <si>
    <t>SPAIN</t>
  </si>
  <si>
    <t>GUATEMALA</t>
  </si>
  <si>
    <t>FRANCE</t>
  </si>
  <si>
    <t>ISRAEL</t>
  </si>
  <si>
    <t>ITALY</t>
  </si>
  <si>
    <t>MEXICO</t>
  </si>
  <si>
    <t>NICARAGUA</t>
  </si>
  <si>
    <t>NORWAY</t>
  </si>
  <si>
    <t>OTROS</t>
  </si>
  <si>
    <t>PANAMA</t>
  </si>
  <si>
    <t>PERU</t>
  </si>
  <si>
    <t>RUSSIA</t>
  </si>
  <si>
    <t>SWITZERLAND</t>
  </si>
  <si>
    <t>URUGUAY</t>
  </si>
  <si>
    <t>USA</t>
  </si>
  <si>
    <t>VENEZUELA</t>
  </si>
  <si>
    <t>TOTAL</t>
  </si>
  <si>
    <t>JUNIO 2014</t>
  </si>
  <si>
    <t>CHINA</t>
  </si>
  <si>
    <t>PROMEDIO PERSONAS POR HABITACION</t>
  </si>
  <si>
    <t>NEW ZEALAND</t>
  </si>
  <si>
    <t>SWEDEN</t>
  </si>
  <si>
    <t>KOREA</t>
  </si>
  <si>
    <t>NETHERLANDS</t>
  </si>
  <si>
    <t>JAPAN</t>
  </si>
  <si>
    <t>Etiquetas de fila</t>
  </si>
  <si>
    <t>Total general</t>
  </si>
  <si>
    <t>Suma de N°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</si>
</sst>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5" xfId="0" applyNumberFormat="1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9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12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0" borderId="14" xfId="0" applyBorder="1"/>
    <xf numFmtId="9" fontId="2" fillId="0" borderId="2" xfId="0" applyNumberFormat="1" applyFont="1" applyBorder="1" applyAlignment="1">
      <alignment horizontal="center"/>
    </xf>
    <xf numFmtId="0" fontId="0" fillId="0" borderId="15" xfId="0" applyBorder="1"/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[JUNIO 2014.xlsx]Hoja1!Tabla dinámica5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delete val="1"/>
        </c:dLbl>
      </c:pivotFmt>
      <c:pivotFmt>
        <c:idx val="1"/>
        <c:marker>
          <c:symbol val="none"/>
        </c:marker>
        <c:dLbl>
          <c:idx val="0"/>
          <c:delete val="1"/>
        </c:dLbl>
      </c:pivotFmt>
    </c:pivotFmts>
    <c:plotArea>
      <c:layout>
        <c:manualLayout>
          <c:layoutTarget val="inner"/>
          <c:xMode val="edge"/>
          <c:yMode val="edge"/>
          <c:x val="0.12522090988626422"/>
          <c:y val="0.19324321747917103"/>
          <c:w val="0.87469852726742492"/>
          <c:h val="0.37147610785939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Hoja1!$A$4:$A$50</c:f>
              <c:multiLvlStrCache>
                <c:ptCount val="32"/>
                <c:lvl>
                  <c:pt idx="0">
                    <c:v>AUSTRALIA</c:v>
                  </c:pt>
                  <c:pt idx="1">
                    <c:v>BELGIUM</c:v>
                  </c:pt>
                  <c:pt idx="2">
                    <c:v>BULGARIA</c:v>
                  </c:pt>
                  <c:pt idx="3">
                    <c:v>GUATEMALA</c:v>
                  </c:pt>
                  <c:pt idx="4">
                    <c:v>NICARAGUA</c:v>
                  </c:pt>
                  <c:pt idx="5">
                    <c:v>PANAMA</c:v>
                  </c:pt>
                  <c:pt idx="6">
                    <c:v>PERU</c:v>
                  </c:pt>
                  <c:pt idx="7">
                    <c:v>RUSSIA</c:v>
                  </c:pt>
                  <c:pt idx="8">
                    <c:v>SWITZERLAND</c:v>
                  </c:pt>
                  <c:pt idx="9">
                    <c:v>URUGUAY</c:v>
                  </c:pt>
                  <c:pt idx="10">
                    <c:v>CHINA</c:v>
                  </c:pt>
                  <c:pt idx="11">
                    <c:v>ARGENTINA</c:v>
                  </c:pt>
                  <c:pt idx="12">
                    <c:v>BRAZIL</c:v>
                  </c:pt>
                  <c:pt idx="13">
                    <c:v>JAPAN</c:v>
                  </c:pt>
                  <c:pt idx="14">
                    <c:v>KOREA</c:v>
                  </c:pt>
                  <c:pt idx="15">
                    <c:v>NORWAY</c:v>
                  </c:pt>
                  <c:pt idx="16">
                    <c:v>BRITISH</c:v>
                  </c:pt>
                  <c:pt idx="17">
                    <c:v>OTROS</c:v>
                  </c:pt>
                  <c:pt idx="18">
                    <c:v>GERMANY</c:v>
                  </c:pt>
                  <c:pt idx="19">
                    <c:v>ITALY</c:v>
                  </c:pt>
                  <c:pt idx="20">
                    <c:v>NETHERLANDS</c:v>
                  </c:pt>
                  <c:pt idx="21">
                    <c:v>VENEZUELA</c:v>
                  </c:pt>
                  <c:pt idx="22">
                    <c:v>ISRAEL</c:v>
                  </c:pt>
                  <c:pt idx="23">
                    <c:v>COLOMBIA</c:v>
                  </c:pt>
                  <c:pt idx="24">
                    <c:v>CANADA</c:v>
                  </c:pt>
                  <c:pt idx="25">
                    <c:v>SWEDEN</c:v>
                  </c:pt>
                  <c:pt idx="26">
                    <c:v>SPAIN</c:v>
                  </c:pt>
                  <c:pt idx="27">
                    <c:v>FRANCE</c:v>
                  </c:pt>
                  <c:pt idx="28">
                    <c:v>NEW ZEALAND</c:v>
                  </c:pt>
                  <c:pt idx="29">
                    <c:v>MEXICO</c:v>
                  </c:pt>
                  <c:pt idx="30">
                    <c:v>USA</c:v>
                  </c:pt>
                  <c:pt idx="31">
                    <c:v>COSTA RICA</c:v>
                  </c:pt>
                </c:lvl>
                <c:lvl>
                  <c:pt idx="0">
                    <c:v>0%</c:v>
                  </c:pt>
                  <c:pt idx="10">
                    <c:v>0%</c:v>
                  </c:pt>
                  <c:pt idx="11">
                    <c:v>0%</c:v>
                  </c:pt>
                  <c:pt idx="16">
                    <c:v>0%</c:v>
                  </c:pt>
                  <c:pt idx="18">
                    <c:v>0%</c:v>
                  </c:pt>
                  <c:pt idx="22">
                    <c:v>1%</c:v>
                  </c:pt>
                  <c:pt idx="23">
                    <c:v>1%</c:v>
                  </c:pt>
                  <c:pt idx="24">
                    <c:v>1%</c:v>
                  </c:pt>
                  <c:pt idx="25">
                    <c:v>1%</c:v>
                  </c:pt>
                  <c:pt idx="26">
                    <c:v>2%</c:v>
                  </c:pt>
                  <c:pt idx="27">
                    <c:v>2%</c:v>
                  </c:pt>
                  <c:pt idx="29">
                    <c:v>5%</c:v>
                  </c:pt>
                  <c:pt idx="30">
                    <c:v>33%</c:v>
                  </c:pt>
                  <c:pt idx="31">
                    <c:v>49%</c:v>
                  </c:pt>
                </c:lvl>
              </c:multiLvlStrCache>
            </c:multiLvlStrRef>
          </c:cat>
          <c:val>
            <c:numRef>
              <c:f>Hoja1!$B$4:$B$50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  <c:pt idx="25">
                  <c:v>11</c:v>
                </c:pt>
                <c:pt idx="26">
                  <c:v>18</c:v>
                </c:pt>
                <c:pt idx="27">
                  <c:v>20</c:v>
                </c:pt>
                <c:pt idx="28">
                  <c:v>20</c:v>
                </c:pt>
                <c:pt idx="29">
                  <c:v>52</c:v>
                </c:pt>
                <c:pt idx="30">
                  <c:v>335</c:v>
                </c:pt>
                <c:pt idx="31">
                  <c:v>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74688"/>
        <c:axId val="50276608"/>
      </c:barChart>
      <c:catAx>
        <c:axId val="50274688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50276608"/>
        <c:crosses val="autoZero"/>
        <c:auto val="1"/>
        <c:lblAlgn val="ctr"/>
        <c:lblOffset val="100"/>
        <c:noMultiLvlLbl val="0"/>
      </c:catAx>
      <c:valAx>
        <c:axId val="5027660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50274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19050</xdr:rowOff>
    </xdr:from>
    <xdr:to>
      <xdr:col>10</xdr:col>
      <xdr:colOff>438150</xdr:colOff>
      <xdr:row>23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915.58723391204" createdVersion="4" refreshedVersion="4" minRefreshableVersion="3" recordCount="32">
  <cacheSource type="worksheet">
    <worksheetSource ref="B2:D34" sheet="BASE DE DATOS"/>
  </cacheSource>
  <cacheFields count="3">
    <cacheField name="NACIONALIDAD" numFmtId="0">
      <sharedItems count="32">
        <s v="ARGENTINA"/>
        <s v="AUSTRALIA"/>
        <s v="BELGIUM"/>
        <s v="BRAZIL"/>
        <s v="BULGARIA"/>
        <s v="BRITISH"/>
        <s v="CANADA"/>
        <s v="CHINA"/>
        <s v="COLOMBIA"/>
        <s v="COSTA RICA"/>
        <s v="GUATEMALA"/>
        <s v="FRANCE"/>
        <s v="GERMANY"/>
        <s v="ISRAEL"/>
        <s v="ITALY"/>
        <s v="JAPAN"/>
        <s v="KOREA"/>
        <s v="MEXICO"/>
        <s v="NEW ZEALAND"/>
        <s v="NETHERLANDS"/>
        <s v="NICARAGUA"/>
        <s v="NORWAY"/>
        <s v="OTROS"/>
        <s v="PANAMA"/>
        <s v="PERU"/>
        <s v="RUSSIA"/>
        <s v="SPAIN"/>
        <s v="SWEDEN"/>
        <s v="SWITZERLAND"/>
        <s v="URUGUAY"/>
        <s v="USA"/>
        <s v="VENEZUELA"/>
      </sharedItems>
    </cacheField>
    <cacheField name="N° PAX" numFmtId="0">
      <sharedItems containsSemiMixedTypes="0" containsString="0" containsNumber="1" containsInteger="1" minValue="0" maxValue="499" count="14">
        <n v="2"/>
        <n v="0"/>
        <n v="3"/>
        <n v="10"/>
        <n v="1"/>
        <n v="8"/>
        <n v="499"/>
        <n v="20"/>
        <n v="4"/>
        <n v="6"/>
        <n v="52"/>
        <n v="18"/>
        <n v="11"/>
        <n v="335"/>
      </sharedItems>
    </cacheField>
    <cacheField name="PORCENTAJE" numFmtId="9">
      <sharedItems containsSemiMixedTypes="0" containsString="0" containsNumber="1" minValue="0" maxValue="0.49308300395256915" count="14">
        <n v="1.976284584980237E-3"/>
        <n v="0"/>
        <n v="2.9644268774703555E-3"/>
        <n v="9.881422924901186E-3"/>
        <n v="9.8814229249011851E-4"/>
        <n v="7.9051383399209481E-3"/>
        <n v="0.49308300395256915"/>
        <n v="1.9762845849802372E-2"/>
        <n v="3.952569169960474E-3"/>
        <n v="5.9288537549407111E-3"/>
        <n v="5.1383399209486168E-2"/>
        <n v="1.7786561264822136E-2"/>
        <n v="1.0869565217391304E-2"/>
        <n v="0.331027667984189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x v="0"/>
  </r>
  <r>
    <x v="1"/>
    <x v="1"/>
    <x v="1"/>
  </r>
  <r>
    <x v="2"/>
    <x v="1"/>
    <x v="1"/>
  </r>
  <r>
    <x v="3"/>
    <x v="0"/>
    <x v="0"/>
  </r>
  <r>
    <x v="4"/>
    <x v="1"/>
    <x v="1"/>
  </r>
  <r>
    <x v="5"/>
    <x v="2"/>
    <x v="2"/>
  </r>
  <r>
    <x v="6"/>
    <x v="3"/>
    <x v="3"/>
  </r>
  <r>
    <x v="7"/>
    <x v="4"/>
    <x v="4"/>
  </r>
  <r>
    <x v="8"/>
    <x v="5"/>
    <x v="5"/>
  </r>
  <r>
    <x v="9"/>
    <x v="6"/>
    <x v="6"/>
  </r>
  <r>
    <x v="10"/>
    <x v="1"/>
    <x v="1"/>
  </r>
  <r>
    <x v="11"/>
    <x v="7"/>
    <x v="7"/>
  </r>
  <r>
    <x v="12"/>
    <x v="8"/>
    <x v="8"/>
  </r>
  <r>
    <x v="13"/>
    <x v="9"/>
    <x v="9"/>
  </r>
  <r>
    <x v="14"/>
    <x v="8"/>
    <x v="8"/>
  </r>
  <r>
    <x v="15"/>
    <x v="0"/>
    <x v="0"/>
  </r>
  <r>
    <x v="16"/>
    <x v="0"/>
    <x v="0"/>
  </r>
  <r>
    <x v="17"/>
    <x v="10"/>
    <x v="10"/>
  </r>
  <r>
    <x v="18"/>
    <x v="7"/>
    <x v="7"/>
  </r>
  <r>
    <x v="19"/>
    <x v="8"/>
    <x v="8"/>
  </r>
  <r>
    <x v="20"/>
    <x v="1"/>
    <x v="1"/>
  </r>
  <r>
    <x v="21"/>
    <x v="0"/>
    <x v="0"/>
  </r>
  <r>
    <x v="22"/>
    <x v="2"/>
    <x v="2"/>
  </r>
  <r>
    <x v="23"/>
    <x v="1"/>
    <x v="1"/>
  </r>
  <r>
    <x v="24"/>
    <x v="1"/>
    <x v="1"/>
  </r>
  <r>
    <x v="25"/>
    <x v="1"/>
    <x v="1"/>
  </r>
  <r>
    <x v="26"/>
    <x v="11"/>
    <x v="11"/>
  </r>
  <r>
    <x v="27"/>
    <x v="12"/>
    <x v="12"/>
  </r>
  <r>
    <x v="28"/>
    <x v="1"/>
    <x v="1"/>
  </r>
  <r>
    <x v="29"/>
    <x v="1"/>
    <x v="1"/>
  </r>
  <r>
    <x v="30"/>
    <x v="13"/>
    <x v="13"/>
  </r>
  <r>
    <x v="31"/>
    <x v="8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B50" firstHeaderRow="1" firstDataRow="1" firstDataCol="1"/>
  <pivotFields count="3">
    <pivotField axis="axisRow" showAll="0">
      <items count="33">
        <item x="0"/>
        <item x="1"/>
        <item x="2"/>
        <item x="3"/>
        <item x="5"/>
        <item x="4"/>
        <item x="6"/>
        <item x="7"/>
        <item x="8"/>
        <item x="9"/>
        <item x="11"/>
        <item x="12"/>
        <item x="10"/>
        <item x="13"/>
        <item x="14"/>
        <item x="15"/>
        <item x="16"/>
        <item x="17"/>
        <item x="19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dataField="1" showAll="0">
      <items count="15">
        <item x="1"/>
        <item x="4"/>
        <item x="0"/>
        <item x="2"/>
        <item x="8"/>
        <item x="9"/>
        <item x="5"/>
        <item x="3"/>
        <item x="12"/>
        <item x="11"/>
        <item x="7"/>
        <item x="10"/>
        <item x="13"/>
        <item x="6"/>
        <item t="default"/>
      </items>
    </pivotField>
    <pivotField axis="axisRow" numFmtId="9" showAll="0">
      <items count="15">
        <item x="1"/>
        <item x="4"/>
        <item x="0"/>
        <item x="2"/>
        <item x="8"/>
        <item x="9"/>
        <item x="5"/>
        <item x="3"/>
        <item x="12"/>
        <item x="11"/>
        <item x="7"/>
        <item x="10"/>
        <item x="13"/>
        <item x="6"/>
        <item t="default"/>
      </items>
    </pivotField>
  </pivotFields>
  <rowFields count="2">
    <field x="2"/>
    <field x="0"/>
  </rowFields>
  <rowItems count="47">
    <i>
      <x/>
    </i>
    <i r="1">
      <x v="1"/>
    </i>
    <i r="1">
      <x v="2"/>
    </i>
    <i r="1">
      <x v="5"/>
    </i>
    <i r="1">
      <x v="12"/>
    </i>
    <i r="1">
      <x v="20"/>
    </i>
    <i r="1">
      <x v="23"/>
    </i>
    <i r="1">
      <x v="24"/>
    </i>
    <i r="1">
      <x v="25"/>
    </i>
    <i r="1">
      <x v="28"/>
    </i>
    <i r="1">
      <x v="29"/>
    </i>
    <i>
      <x v="1"/>
    </i>
    <i r="1">
      <x v="7"/>
    </i>
    <i>
      <x v="2"/>
    </i>
    <i r="1">
      <x/>
    </i>
    <i r="1">
      <x v="3"/>
    </i>
    <i r="1">
      <x v="15"/>
    </i>
    <i r="1">
      <x v="16"/>
    </i>
    <i r="1">
      <x v="21"/>
    </i>
    <i>
      <x v="3"/>
    </i>
    <i r="1">
      <x v="4"/>
    </i>
    <i r="1">
      <x v="22"/>
    </i>
    <i>
      <x v="4"/>
    </i>
    <i r="1">
      <x v="11"/>
    </i>
    <i r="1">
      <x v="14"/>
    </i>
    <i r="1">
      <x v="18"/>
    </i>
    <i r="1">
      <x v="31"/>
    </i>
    <i>
      <x v="5"/>
    </i>
    <i r="1">
      <x v="13"/>
    </i>
    <i>
      <x v="6"/>
    </i>
    <i r="1">
      <x v="8"/>
    </i>
    <i>
      <x v="7"/>
    </i>
    <i r="1">
      <x v="6"/>
    </i>
    <i>
      <x v="8"/>
    </i>
    <i r="1">
      <x v="27"/>
    </i>
    <i>
      <x v="9"/>
    </i>
    <i r="1">
      <x v="26"/>
    </i>
    <i>
      <x v="10"/>
    </i>
    <i r="1">
      <x v="10"/>
    </i>
    <i r="1">
      <x v="19"/>
    </i>
    <i>
      <x v="11"/>
    </i>
    <i r="1">
      <x v="17"/>
    </i>
    <i>
      <x v="12"/>
    </i>
    <i r="1">
      <x v="30"/>
    </i>
    <i>
      <x v="13"/>
    </i>
    <i r="1">
      <x v="9"/>
    </i>
    <i t="grand">
      <x/>
    </i>
  </rowItems>
  <colItems count="1">
    <i/>
  </colItems>
  <dataFields count="1">
    <dataField name="Suma de N° PAX" fld="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0"/>
  <sheetViews>
    <sheetView tabSelected="1" workbookViewId="0">
      <selection activeCell="K14" sqref="K14"/>
    </sheetView>
  </sheetViews>
  <sheetFormatPr baseColWidth="10" defaultRowHeight="15" x14ac:dyDescent="0.25"/>
  <cols>
    <col min="1" max="1" width="17.5703125" customWidth="1"/>
    <col min="2" max="2" width="15.140625" customWidth="1"/>
  </cols>
  <sheetData>
    <row r="3" spans="1:2" x14ac:dyDescent="0.25">
      <c r="A3" s="27" t="s">
        <v>39</v>
      </c>
      <c r="B3" t="s">
        <v>41</v>
      </c>
    </row>
    <row r="4" spans="1:2" x14ac:dyDescent="0.25">
      <c r="A4" s="29">
        <v>0</v>
      </c>
      <c r="B4" s="28">
        <v>0</v>
      </c>
    </row>
    <row r="5" spans="1:2" x14ac:dyDescent="0.25">
      <c r="A5" s="30" t="s">
        <v>6</v>
      </c>
      <c r="B5" s="28">
        <v>0</v>
      </c>
    </row>
    <row r="6" spans="1:2" x14ac:dyDescent="0.25">
      <c r="A6" s="30" t="s">
        <v>7</v>
      </c>
      <c r="B6" s="28">
        <v>0</v>
      </c>
    </row>
    <row r="7" spans="1:2" x14ac:dyDescent="0.25">
      <c r="A7" s="30" t="s">
        <v>9</v>
      </c>
      <c r="B7" s="28">
        <v>0</v>
      </c>
    </row>
    <row r="8" spans="1:2" x14ac:dyDescent="0.25">
      <c r="A8" s="30" t="s">
        <v>15</v>
      </c>
      <c r="B8" s="28">
        <v>0</v>
      </c>
    </row>
    <row r="9" spans="1:2" x14ac:dyDescent="0.25">
      <c r="A9" s="30" t="s">
        <v>20</v>
      </c>
      <c r="B9" s="28">
        <v>0</v>
      </c>
    </row>
    <row r="10" spans="1:2" x14ac:dyDescent="0.25">
      <c r="A10" s="30" t="s">
        <v>23</v>
      </c>
      <c r="B10" s="28">
        <v>0</v>
      </c>
    </row>
    <row r="11" spans="1:2" x14ac:dyDescent="0.25">
      <c r="A11" s="30" t="s">
        <v>24</v>
      </c>
      <c r="B11" s="28">
        <v>0</v>
      </c>
    </row>
    <row r="12" spans="1:2" x14ac:dyDescent="0.25">
      <c r="A12" s="30" t="s">
        <v>25</v>
      </c>
      <c r="B12" s="28">
        <v>0</v>
      </c>
    </row>
    <row r="13" spans="1:2" x14ac:dyDescent="0.25">
      <c r="A13" s="30" t="s">
        <v>26</v>
      </c>
      <c r="B13" s="28">
        <v>0</v>
      </c>
    </row>
    <row r="14" spans="1:2" x14ac:dyDescent="0.25">
      <c r="A14" s="30" t="s">
        <v>27</v>
      </c>
      <c r="B14" s="28">
        <v>0</v>
      </c>
    </row>
    <row r="15" spans="1:2" x14ac:dyDescent="0.25">
      <c r="A15" s="29">
        <v>9.8814229249011851E-4</v>
      </c>
      <c r="B15" s="28">
        <v>1</v>
      </c>
    </row>
    <row r="16" spans="1:2" x14ac:dyDescent="0.25">
      <c r="A16" s="30" t="s">
        <v>32</v>
      </c>
      <c r="B16" s="28">
        <v>1</v>
      </c>
    </row>
    <row r="17" spans="1:2" x14ac:dyDescent="0.25">
      <c r="A17" s="29">
        <v>1.976284584980237E-3</v>
      </c>
      <c r="B17" s="28">
        <v>10</v>
      </c>
    </row>
    <row r="18" spans="1:2" x14ac:dyDescent="0.25">
      <c r="A18" s="30" t="s">
        <v>5</v>
      </c>
      <c r="B18" s="28">
        <v>2</v>
      </c>
    </row>
    <row r="19" spans="1:2" x14ac:dyDescent="0.25">
      <c r="A19" s="30" t="s">
        <v>8</v>
      </c>
      <c r="B19" s="28">
        <v>2</v>
      </c>
    </row>
    <row r="20" spans="1:2" x14ac:dyDescent="0.25">
      <c r="A20" s="30" t="s">
        <v>38</v>
      </c>
      <c r="B20" s="28">
        <v>2</v>
      </c>
    </row>
    <row r="21" spans="1:2" x14ac:dyDescent="0.25">
      <c r="A21" s="30" t="s">
        <v>36</v>
      </c>
      <c r="B21" s="28">
        <v>2</v>
      </c>
    </row>
    <row r="22" spans="1:2" x14ac:dyDescent="0.25">
      <c r="A22" s="30" t="s">
        <v>21</v>
      </c>
      <c r="B22" s="28">
        <v>2</v>
      </c>
    </row>
    <row r="23" spans="1:2" x14ac:dyDescent="0.25">
      <c r="A23" s="29">
        <v>2.9644268774703555E-3</v>
      </c>
      <c r="B23" s="28">
        <v>6</v>
      </c>
    </row>
    <row r="24" spans="1:2" x14ac:dyDescent="0.25">
      <c r="A24" s="30" t="s">
        <v>10</v>
      </c>
      <c r="B24" s="28">
        <v>3</v>
      </c>
    </row>
    <row r="25" spans="1:2" x14ac:dyDescent="0.25">
      <c r="A25" s="30" t="s">
        <v>22</v>
      </c>
      <c r="B25" s="28">
        <v>3</v>
      </c>
    </row>
    <row r="26" spans="1:2" x14ac:dyDescent="0.25">
      <c r="A26" s="29">
        <v>3.952569169960474E-3</v>
      </c>
      <c r="B26" s="28">
        <v>16</v>
      </c>
    </row>
    <row r="27" spans="1:2" x14ac:dyDescent="0.25">
      <c r="A27" s="30" t="s">
        <v>4</v>
      </c>
      <c r="B27" s="28">
        <v>4</v>
      </c>
    </row>
    <row r="28" spans="1:2" x14ac:dyDescent="0.25">
      <c r="A28" s="30" t="s">
        <v>18</v>
      </c>
      <c r="B28" s="28">
        <v>4</v>
      </c>
    </row>
    <row r="29" spans="1:2" x14ac:dyDescent="0.25">
      <c r="A29" s="30" t="s">
        <v>37</v>
      </c>
      <c r="B29" s="28">
        <v>4</v>
      </c>
    </row>
    <row r="30" spans="1:2" x14ac:dyDescent="0.25">
      <c r="A30" s="30" t="s">
        <v>29</v>
      </c>
      <c r="B30" s="28">
        <v>4</v>
      </c>
    </row>
    <row r="31" spans="1:2" x14ac:dyDescent="0.25">
      <c r="A31" s="29">
        <v>5.9288537549407111E-3</v>
      </c>
      <c r="B31" s="28">
        <v>6</v>
      </c>
    </row>
    <row r="32" spans="1:2" x14ac:dyDescent="0.25">
      <c r="A32" s="30" t="s">
        <v>17</v>
      </c>
      <c r="B32" s="28">
        <v>6</v>
      </c>
    </row>
    <row r="33" spans="1:2" x14ac:dyDescent="0.25">
      <c r="A33" s="29">
        <v>7.9051383399209481E-3</v>
      </c>
      <c r="B33" s="28">
        <v>8</v>
      </c>
    </row>
    <row r="34" spans="1:2" x14ac:dyDescent="0.25">
      <c r="A34" s="30" t="s">
        <v>12</v>
      </c>
      <c r="B34" s="28">
        <v>8</v>
      </c>
    </row>
    <row r="35" spans="1:2" x14ac:dyDescent="0.25">
      <c r="A35" s="29">
        <v>9.881422924901186E-3</v>
      </c>
      <c r="B35" s="28">
        <v>10</v>
      </c>
    </row>
    <row r="36" spans="1:2" x14ac:dyDescent="0.25">
      <c r="A36" s="30" t="s">
        <v>11</v>
      </c>
      <c r="B36" s="28">
        <v>10</v>
      </c>
    </row>
    <row r="37" spans="1:2" x14ac:dyDescent="0.25">
      <c r="A37" s="29">
        <v>1.0869565217391304E-2</v>
      </c>
      <c r="B37" s="28">
        <v>11</v>
      </c>
    </row>
    <row r="38" spans="1:2" x14ac:dyDescent="0.25">
      <c r="A38" s="30" t="s">
        <v>35</v>
      </c>
      <c r="B38" s="28">
        <v>11</v>
      </c>
    </row>
    <row r="39" spans="1:2" x14ac:dyDescent="0.25">
      <c r="A39" s="29">
        <v>1.7786561264822136E-2</v>
      </c>
      <c r="B39" s="28">
        <v>18</v>
      </c>
    </row>
    <row r="40" spans="1:2" x14ac:dyDescent="0.25">
      <c r="A40" s="30" t="s">
        <v>14</v>
      </c>
      <c r="B40" s="28">
        <v>18</v>
      </c>
    </row>
    <row r="41" spans="1:2" x14ac:dyDescent="0.25">
      <c r="A41" s="29">
        <v>1.9762845849802372E-2</v>
      </c>
      <c r="B41" s="28">
        <v>40</v>
      </c>
    </row>
    <row r="42" spans="1:2" x14ac:dyDescent="0.25">
      <c r="A42" s="30" t="s">
        <v>16</v>
      </c>
      <c r="B42" s="28">
        <v>20</v>
      </c>
    </row>
    <row r="43" spans="1:2" x14ac:dyDescent="0.25">
      <c r="A43" s="30" t="s">
        <v>34</v>
      </c>
      <c r="B43" s="28">
        <v>20</v>
      </c>
    </row>
    <row r="44" spans="1:2" x14ac:dyDescent="0.25">
      <c r="A44" s="29">
        <v>5.1383399209486168E-2</v>
      </c>
      <c r="B44" s="28">
        <v>52</v>
      </c>
    </row>
    <row r="45" spans="1:2" x14ac:dyDescent="0.25">
      <c r="A45" s="30" t="s">
        <v>19</v>
      </c>
      <c r="B45" s="28">
        <v>52</v>
      </c>
    </row>
    <row r="46" spans="1:2" x14ac:dyDescent="0.25">
      <c r="A46" s="29">
        <v>0.3310276679841897</v>
      </c>
      <c r="B46" s="28">
        <v>335</v>
      </c>
    </row>
    <row r="47" spans="1:2" x14ac:dyDescent="0.25">
      <c r="A47" s="30" t="s">
        <v>28</v>
      </c>
      <c r="B47" s="28">
        <v>335</v>
      </c>
    </row>
    <row r="48" spans="1:2" x14ac:dyDescent="0.25">
      <c r="A48" s="29">
        <v>0.49308300395256915</v>
      </c>
      <c r="B48" s="28">
        <v>499</v>
      </c>
    </row>
    <row r="49" spans="1:2" x14ac:dyDescent="0.25">
      <c r="A49" s="30" t="s">
        <v>13</v>
      </c>
      <c r="B49" s="28">
        <v>499</v>
      </c>
    </row>
    <row r="50" spans="1:2" x14ac:dyDescent="0.25">
      <c r="A50" s="29" t="s">
        <v>40</v>
      </c>
      <c r="B50" s="28">
        <v>1012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2" workbookViewId="0">
      <selection activeCell="B3" sqref="B3:D34"/>
    </sheetView>
  </sheetViews>
  <sheetFormatPr baseColWidth="10" defaultRowHeight="15" x14ac:dyDescent="0.25"/>
  <cols>
    <col min="2" max="2" width="26.5703125" bestFit="1" customWidth="1"/>
    <col min="3" max="3" width="7.42578125" bestFit="1" customWidth="1"/>
    <col min="4" max="4" width="13.28515625" bestFit="1" customWidth="1"/>
    <col min="5" max="5" width="10.42578125" bestFit="1" customWidth="1"/>
  </cols>
  <sheetData>
    <row r="1" spans="2:7" ht="21.75" thickBot="1" x14ac:dyDescent="0.45">
      <c r="B1" s="18" t="s">
        <v>31</v>
      </c>
      <c r="C1" s="18"/>
      <c r="D1" s="18"/>
      <c r="E1" s="18"/>
    </row>
    <row r="2" spans="2:7" ht="15.75" thickBot="1" x14ac:dyDescent="0.3">
      <c r="B2" s="1" t="s">
        <v>0</v>
      </c>
      <c r="C2" s="2" t="s">
        <v>1</v>
      </c>
      <c r="D2" s="2" t="s">
        <v>2</v>
      </c>
      <c r="E2" s="3" t="s">
        <v>3</v>
      </c>
      <c r="F2" s="19" t="s">
        <v>33</v>
      </c>
      <c r="G2" s="20"/>
    </row>
    <row r="3" spans="2:7" ht="15.75" thickBot="1" x14ac:dyDescent="0.3">
      <c r="B3" s="4" t="s">
        <v>5</v>
      </c>
      <c r="C3" s="5">
        <v>2</v>
      </c>
      <c r="D3" s="6">
        <f>C3/C$36</f>
        <v>1.976284584980237E-3</v>
      </c>
      <c r="E3" s="7">
        <v>1</v>
      </c>
      <c r="F3" s="16">
        <f>C3/E3</f>
        <v>2</v>
      </c>
      <c r="G3" s="17"/>
    </row>
    <row r="4" spans="2:7" ht="15.75" thickBot="1" x14ac:dyDescent="0.3">
      <c r="B4" s="4" t="s">
        <v>6</v>
      </c>
      <c r="C4" s="5">
        <v>0</v>
      </c>
      <c r="D4" s="6">
        <f t="shared" ref="D4:D34" si="0">C4/C$36</f>
        <v>0</v>
      </c>
      <c r="E4" s="7">
        <v>0</v>
      </c>
      <c r="F4" s="16" t="e">
        <f t="shared" ref="F4:F11" si="1">C4/E4</f>
        <v>#DIV/0!</v>
      </c>
      <c r="G4" s="17"/>
    </row>
    <row r="5" spans="2:7" ht="15.75" thickBot="1" x14ac:dyDescent="0.3">
      <c r="B5" s="4" t="s">
        <v>7</v>
      </c>
      <c r="C5" s="5">
        <v>0</v>
      </c>
      <c r="D5" s="6">
        <f t="shared" si="0"/>
        <v>0</v>
      </c>
      <c r="E5" s="7">
        <v>0</v>
      </c>
      <c r="F5" s="16" t="e">
        <f t="shared" si="1"/>
        <v>#DIV/0!</v>
      </c>
      <c r="G5" s="17"/>
    </row>
    <row r="6" spans="2:7" ht="15.75" thickBot="1" x14ac:dyDescent="0.3">
      <c r="B6" s="4" t="s">
        <v>8</v>
      </c>
      <c r="C6" s="5">
        <v>2</v>
      </c>
      <c r="D6" s="6">
        <f t="shared" si="0"/>
        <v>1.976284584980237E-3</v>
      </c>
      <c r="E6" s="7">
        <v>1</v>
      </c>
      <c r="F6" s="16">
        <f t="shared" si="1"/>
        <v>2</v>
      </c>
      <c r="G6" s="17"/>
    </row>
    <row r="7" spans="2:7" ht="15.75" thickBot="1" x14ac:dyDescent="0.3">
      <c r="B7" s="4" t="s">
        <v>9</v>
      </c>
      <c r="C7" s="5">
        <v>0</v>
      </c>
      <c r="D7" s="6">
        <f t="shared" si="0"/>
        <v>0</v>
      </c>
      <c r="E7" s="7">
        <v>0</v>
      </c>
      <c r="F7" s="16" t="e">
        <f t="shared" si="1"/>
        <v>#DIV/0!</v>
      </c>
      <c r="G7" s="17"/>
    </row>
    <row r="8" spans="2:7" ht="15.75" thickBot="1" x14ac:dyDescent="0.3">
      <c r="B8" s="4" t="s">
        <v>10</v>
      </c>
      <c r="C8" s="5">
        <v>3</v>
      </c>
      <c r="D8" s="6">
        <f t="shared" si="0"/>
        <v>2.9644268774703555E-3</v>
      </c>
      <c r="E8" s="7">
        <v>2</v>
      </c>
      <c r="F8" s="16">
        <f t="shared" si="1"/>
        <v>1.5</v>
      </c>
      <c r="G8" s="17"/>
    </row>
    <row r="9" spans="2:7" ht="15.75" thickBot="1" x14ac:dyDescent="0.3">
      <c r="B9" s="4" t="s">
        <v>11</v>
      </c>
      <c r="C9" s="5">
        <v>10</v>
      </c>
      <c r="D9" s="6">
        <f t="shared" si="0"/>
        <v>9.881422924901186E-3</v>
      </c>
      <c r="E9" s="7">
        <v>5</v>
      </c>
      <c r="F9" s="16">
        <f t="shared" si="1"/>
        <v>2</v>
      </c>
      <c r="G9" s="17"/>
    </row>
    <row r="10" spans="2:7" ht="15.75" thickBot="1" x14ac:dyDescent="0.3">
      <c r="B10" s="4" t="s">
        <v>32</v>
      </c>
      <c r="C10" s="5">
        <v>1</v>
      </c>
      <c r="D10" s="6">
        <f t="shared" si="0"/>
        <v>9.8814229249011851E-4</v>
      </c>
      <c r="E10" s="7">
        <v>1</v>
      </c>
      <c r="F10" s="16">
        <f t="shared" ref="F10" si="2">C10/E10</f>
        <v>1</v>
      </c>
      <c r="G10" s="17"/>
    </row>
    <row r="11" spans="2:7" ht="15.75" thickBot="1" x14ac:dyDescent="0.3">
      <c r="B11" s="8" t="s">
        <v>12</v>
      </c>
      <c r="C11" s="5">
        <v>8</v>
      </c>
      <c r="D11" s="6">
        <f t="shared" si="0"/>
        <v>7.9051383399209481E-3</v>
      </c>
      <c r="E11" s="7">
        <v>2</v>
      </c>
      <c r="F11" s="16">
        <f t="shared" si="1"/>
        <v>4</v>
      </c>
      <c r="G11" s="17"/>
    </row>
    <row r="12" spans="2:7" ht="15.75" thickBot="1" x14ac:dyDescent="0.3">
      <c r="B12" s="4" t="s">
        <v>13</v>
      </c>
      <c r="C12" s="5">
        <v>499</v>
      </c>
      <c r="D12" s="6">
        <f t="shared" si="0"/>
        <v>0.49308300395256915</v>
      </c>
      <c r="E12" s="7">
        <v>307</v>
      </c>
      <c r="F12" s="16">
        <f>C12/E12</f>
        <v>1.6254071661237786</v>
      </c>
      <c r="G12" s="17"/>
    </row>
    <row r="13" spans="2:7" ht="15" customHeight="1" thickBot="1" x14ac:dyDescent="0.3">
      <c r="B13" s="4" t="s">
        <v>15</v>
      </c>
      <c r="C13" s="5">
        <v>0</v>
      </c>
      <c r="D13" s="6">
        <f t="shared" si="0"/>
        <v>0</v>
      </c>
      <c r="E13" s="7">
        <v>0</v>
      </c>
      <c r="F13" s="16" t="e">
        <f t="shared" ref="F13:F34" si="3">C13/E13</f>
        <v>#DIV/0!</v>
      </c>
      <c r="G13" s="17"/>
    </row>
    <row r="14" spans="2:7" ht="15.75" thickBot="1" x14ac:dyDescent="0.3">
      <c r="B14" s="4" t="s">
        <v>16</v>
      </c>
      <c r="C14" s="5">
        <v>20</v>
      </c>
      <c r="D14" s="6">
        <f t="shared" si="0"/>
        <v>1.9762845849802372E-2</v>
      </c>
      <c r="E14" s="7">
        <v>14</v>
      </c>
      <c r="F14" s="16">
        <f t="shared" si="3"/>
        <v>1.4285714285714286</v>
      </c>
      <c r="G14" s="17"/>
    </row>
    <row r="15" spans="2:7" ht="15.75" thickBot="1" x14ac:dyDescent="0.3">
      <c r="B15" s="4" t="s">
        <v>4</v>
      </c>
      <c r="C15" s="5">
        <v>4</v>
      </c>
      <c r="D15" s="6">
        <f t="shared" si="0"/>
        <v>3.952569169960474E-3</v>
      </c>
      <c r="E15" s="7">
        <v>2</v>
      </c>
      <c r="F15" s="16">
        <f>C15/E15</f>
        <v>2</v>
      </c>
      <c r="G15" s="17"/>
    </row>
    <row r="16" spans="2:7" ht="15.75" thickBot="1" x14ac:dyDescent="0.3">
      <c r="B16" s="4" t="s">
        <v>17</v>
      </c>
      <c r="C16" s="5">
        <v>6</v>
      </c>
      <c r="D16" s="6">
        <f t="shared" si="0"/>
        <v>5.9288537549407111E-3</v>
      </c>
      <c r="E16" s="7">
        <v>3</v>
      </c>
      <c r="F16" s="16">
        <f t="shared" si="3"/>
        <v>2</v>
      </c>
      <c r="G16" s="17"/>
    </row>
    <row r="17" spans="2:7" ht="15.75" thickBot="1" x14ac:dyDescent="0.3">
      <c r="B17" s="4" t="s">
        <v>18</v>
      </c>
      <c r="C17" s="5">
        <v>4</v>
      </c>
      <c r="D17" s="6">
        <f t="shared" si="0"/>
        <v>3.952569169960474E-3</v>
      </c>
      <c r="E17" s="7">
        <v>2</v>
      </c>
      <c r="F17" s="16">
        <f t="shared" si="3"/>
        <v>2</v>
      </c>
      <c r="G17" s="17"/>
    </row>
    <row r="18" spans="2:7" ht="15.75" thickBot="1" x14ac:dyDescent="0.3">
      <c r="B18" s="4" t="s">
        <v>38</v>
      </c>
      <c r="C18" s="5">
        <v>2</v>
      </c>
      <c r="D18" s="6">
        <f t="shared" si="0"/>
        <v>1.976284584980237E-3</v>
      </c>
      <c r="E18" s="7">
        <v>1</v>
      </c>
      <c r="F18" s="16">
        <f t="shared" ref="F18" si="4">C18/E18</f>
        <v>2</v>
      </c>
      <c r="G18" s="17"/>
    </row>
    <row r="19" spans="2:7" ht="15.75" thickBot="1" x14ac:dyDescent="0.3">
      <c r="B19" s="4" t="s">
        <v>36</v>
      </c>
      <c r="C19" s="5">
        <v>2</v>
      </c>
      <c r="D19" s="6">
        <f t="shared" si="0"/>
        <v>1.976284584980237E-3</v>
      </c>
      <c r="E19" s="7">
        <v>1</v>
      </c>
      <c r="F19" s="16">
        <f t="shared" ref="F19" si="5">C19/E19</f>
        <v>2</v>
      </c>
      <c r="G19" s="17"/>
    </row>
    <row r="20" spans="2:7" ht="15.75" thickBot="1" x14ac:dyDescent="0.3">
      <c r="B20" s="4" t="s">
        <v>19</v>
      </c>
      <c r="C20" s="5">
        <v>52</v>
      </c>
      <c r="D20" s="6">
        <f t="shared" si="0"/>
        <v>5.1383399209486168E-2</v>
      </c>
      <c r="E20" s="7">
        <v>25</v>
      </c>
      <c r="F20" s="16">
        <f t="shared" si="3"/>
        <v>2.08</v>
      </c>
      <c r="G20" s="17"/>
    </row>
    <row r="21" spans="2:7" ht="15.75" thickBot="1" x14ac:dyDescent="0.3">
      <c r="B21" s="4" t="s">
        <v>34</v>
      </c>
      <c r="C21" s="5">
        <v>20</v>
      </c>
      <c r="D21" s="6">
        <f t="shared" si="0"/>
        <v>1.9762845849802372E-2</v>
      </c>
      <c r="E21" s="7">
        <v>10</v>
      </c>
      <c r="F21" s="21">
        <f t="shared" ref="F21" si="6">C21/E21</f>
        <v>2</v>
      </c>
      <c r="G21" s="22"/>
    </row>
    <row r="22" spans="2:7" ht="15.75" thickBot="1" x14ac:dyDescent="0.3">
      <c r="B22" s="4" t="s">
        <v>37</v>
      </c>
      <c r="C22" s="5">
        <v>4</v>
      </c>
      <c r="D22" s="6">
        <f t="shared" si="0"/>
        <v>3.952569169960474E-3</v>
      </c>
      <c r="E22" s="7">
        <v>2</v>
      </c>
      <c r="F22" s="16">
        <f t="shared" si="3"/>
        <v>2</v>
      </c>
      <c r="G22" s="17"/>
    </row>
    <row r="23" spans="2:7" ht="15.75" thickBot="1" x14ac:dyDescent="0.3">
      <c r="B23" s="4" t="s">
        <v>20</v>
      </c>
      <c r="C23" s="5">
        <v>0</v>
      </c>
      <c r="D23" s="6">
        <f t="shared" si="0"/>
        <v>0</v>
      </c>
      <c r="E23" s="7">
        <v>0</v>
      </c>
      <c r="F23" s="16" t="e">
        <f t="shared" si="3"/>
        <v>#DIV/0!</v>
      </c>
      <c r="G23" s="17"/>
    </row>
    <row r="24" spans="2:7" ht="15.75" thickBot="1" x14ac:dyDescent="0.3">
      <c r="B24" s="4" t="s">
        <v>21</v>
      </c>
      <c r="C24" s="5">
        <v>2</v>
      </c>
      <c r="D24" s="6">
        <f t="shared" si="0"/>
        <v>1.976284584980237E-3</v>
      </c>
      <c r="E24" s="7">
        <v>1</v>
      </c>
      <c r="F24" s="16">
        <f t="shared" si="3"/>
        <v>2</v>
      </c>
      <c r="G24" s="17"/>
    </row>
    <row r="25" spans="2:7" ht="15.75" thickBot="1" x14ac:dyDescent="0.3">
      <c r="B25" s="4" t="s">
        <v>22</v>
      </c>
      <c r="C25" s="5">
        <v>3</v>
      </c>
      <c r="D25" s="6">
        <f t="shared" si="0"/>
        <v>2.9644268774703555E-3</v>
      </c>
      <c r="E25" s="7">
        <v>2</v>
      </c>
      <c r="F25" s="16">
        <f t="shared" si="3"/>
        <v>1.5</v>
      </c>
      <c r="G25" s="17"/>
    </row>
    <row r="26" spans="2:7" ht="15.75" thickBot="1" x14ac:dyDescent="0.3">
      <c r="B26" s="4" t="s">
        <v>23</v>
      </c>
      <c r="C26" s="5">
        <v>0</v>
      </c>
      <c r="D26" s="6">
        <f t="shared" si="0"/>
        <v>0</v>
      </c>
      <c r="E26" s="7">
        <v>0</v>
      </c>
      <c r="F26" s="16" t="e">
        <f t="shared" si="3"/>
        <v>#DIV/0!</v>
      </c>
      <c r="G26" s="17"/>
    </row>
    <row r="27" spans="2:7" ht="15.75" thickBot="1" x14ac:dyDescent="0.3">
      <c r="B27" s="4" t="s">
        <v>24</v>
      </c>
      <c r="C27" s="5">
        <v>0</v>
      </c>
      <c r="D27" s="6">
        <f t="shared" si="0"/>
        <v>0</v>
      </c>
      <c r="E27" s="7">
        <v>0</v>
      </c>
      <c r="F27" s="16" t="e">
        <f t="shared" si="3"/>
        <v>#DIV/0!</v>
      </c>
      <c r="G27" s="17"/>
    </row>
    <row r="28" spans="2:7" ht="15.75" thickBot="1" x14ac:dyDescent="0.3">
      <c r="B28" s="4" t="s">
        <v>25</v>
      </c>
      <c r="C28" s="5">
        <v>0</v>
      </c>
      <c r="D28" s="6">
        <f t="shared" si="0"/>
        <v>0</v>
      </c>
      <c r="E28" s="7">
        <v>0</v>
      </c>
      <c r="F28" s="16" t="e">
        <f t="shared" si="3"/>
        <v>#DIV/0!</v>
      </c>
      <c r="G28" s="17"/>
    </row>
    <row r="29" spans="2:7" ht="15.75" thickBot="1" x14ac:dyDescent="0.3">
      <c r="B29" s="4" t="s">
        <v>14</v>
      </c>
      <c r="C29" s="5">
        <v>18</v>
      </c>
      <c r="D29" s="6">
        <f t="shared" si="0"/>
        <v>1.7786561264822136E-2</v>
      </c>
      <c r="E29" s="7">
        <v>9</v>
      </c>
      <c r="F29" s="16">
        <f>C29/E29</f>
        <v>2</v>
      </c>
      <c r="G29" s="17"/>
    </row>
    <row r="30" spans="2:7" ht="15.75" thickBot="1" x14ac:dyDescent="0.3">
      <c r="B30" s="4" t="s">
        <v>35</v>
      </c>
      <c r="C30" s="5">
        <v>11</v>
      </c>
      <c r="D30" s="6">
        <f t="shared" si="0"/>
        <v>1.0869565217391304E-2</v>
      </c>
      <c r="E30" s="7">
        <v>4</v>
      </c>
      <c r="F30" s="16">
        <f>C30/E30</f>
        <v>2.75</v>
      </c>
      <c r="G30" s="17"/>
    </row>
    <row r="31" spans="2:7" ht="15.75" thickBot="1" x14ac:dyDescent="0.3">
      <c r="B31" s="4" t="s">
        <v>26</v>
      </c>
      <c r="C31" s="5">
        <v>0</v>
      </c>
      <c r="D31" s="6">
        <f t="shared" si="0"/>
        <v>0</v>
      </c>
      <c r="E31" s="7">
        <v>0</v>
      </c>
      <c r="F31" s="16" t="e">
        <f t="shared" si="3"/>
        <v>#DIV/0!</v>
      </c>
      <c r="G31" s="17"/>
    </row>
    <row r="32" spans="2:7" ht="15.75" thickBot="1" x14ac:dyDescent="0.3">
      <c r="B32" s="4" t="s">
        <v>27</v>
      </c>
      <c r="C32" s="5">
        <v>0</v>
      </c>
      <c r="D32" s="6">
        <f t="shared" si="0"/>
        <v>0</v>
      </c>
      <c r="E32" s="7">
        <v>0</v>
      </c>
      <c r="F32" s="16" t="e">
        <f t="shared" si="3"/>
        <v>#DIV/0!</v>
      </c>
      <c r="G32" s="17"/>
    </row>
    <row r="33" spans="2:7" ht="15.75" thickBot="1" x14ac:dyDescent="0.3">
      <c r="B33" s="4" t="s">
        <v>28</v>
      </c>
      <c r="C33" s="5">
        <v>335</v>
      </c>
      <c r="D33" s="6">
        <f t="shared" si="0"/>
        <v>0.3310276679841897</v>
      </c>
      <c r="E33" s="7">
        <v>154</v>
      </c>
      <c r="F33" s="16">
        <f t="shared" si="3"/>
        <v>2.1753246753246751</v>
      </c>
      <c r="G33" s="17"/>
    </row>
    <row r="34" spans="2:7" ht="15.75" thickBot="1" x14ac:dyDescent="0.3">
      <c r="B34" s="4" t="s">
        <v>29</v>
      </c>
      <c r="C34" s="9">
        <v>4</v>
      </c>
      <c r="D34" s="6">
        <f t="shared" si="0"/>
        <v>3.952569169960474E-3</v>
      </c>
      <c r="E34" s="7">
        <v>2</v>
      </c>
      <c r="F34" s="25">
        <f t="shared" si="3"/>
        <v>2</v>
      </c>
      <c r="G34" s="26"/>
    </row>
    <row r="35" spans="2:7" ht="15.75" thickBot="1" x14ac:dyDescent="0.3">
      <c r="B35" s="10" t="s">
        <v>30</v>
      </c>
      <c r="C35" s="11"/>
      <c r="D35" s="6">
        <f t="shared" ref="D35" si="7">(C35/C$36)</f>
        <v>0</v>
      </c>
      <c r="E35" s="12"/>
      <c r="F35" s="23"/>
      <c r="G35" s="24"/>
    </row>
    <row r="36" spans="2:7" ht="15.75" thickBot="1" x14ac:dyDescent="0.3">
      <c r="C36" s="13">
        <f>SUM(C3:C34)</f>
        <v>1012</v>
      </c>
      <c r="D36" s="14">
        <f>SUM(D3:D35)</f>
        <v>0.99999999999999989</v>
      </c>
      <c r="E36" s="15">
        <f>SUM(E3:E34)</f>
        <v>551</v>
      </c>
    </row>
  </sheetData>
  <mergeCells count="35">
    <mergeCell ref="F35:G35"/>
    <mergeCell ref="F22:G22"/>
    <mergeCell ref="F23:G23"/>
    <mergeCell ref="F24:G24"/>
    <mergeCell ref="F25:G25"/>
    <mergeCell ref="F26:G26"/>
    <mergeCell ref="F27:G27"/>
    <mergeCell ref="F28:G28"/>
    <mergeCell ref="F31:G31"/>
    <mergeCell ref="F32:G32"/>
    <mergeCell ref="F33:G33"/>
    <mergeCell ref="F34:G34"/>
    <mergeCell ref="F30:G30"/>
    <mergeCell ref="F29:G29"/>
    <mergeCell ref="F16:G16"/>
    <mergeCell ref="F17:G17"/>
    <mergeCell ref="F21:G21"/>
    <mergeCell ref="F20:G20"/>
    <mergeCell ref="F19:G19"/>
    <mergeCell ref="F18:G18"/>
    <mergeCell ref="B1:E1"/>
    <mergeCell ref="F2:G2"/>
    <mergeCell ref="F3:G3"/>
    <mergeCell ref="F4:G4"/>
    <mergeCell ref="F6:G6"/>
    <mergeCell ref="F12:G12"/>
    <mergeCell ref="F10:G10"/>
    <mergeCell ref="F15:G15"/>
    <mergeCell ref="F5:G5"/>
    <mergeCell ref="F7:G7"/>
    <mergeCell ref="F8:G8"/>
    <mergeCell ref="F9:G9"/>
    <mergeCell ref="F11:G11"/>
    <mergeCell ref="F13:G13"/>
    <mergeCell ref="F14:G14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BASE DE DATOS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2014-10-03T19:32:36Z</dcterms:modified>
</cp:coreProperties>
</file>