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360" yWindow="300" windowWidth="14880" windowHeight="7815" activeTab="1"/>
  </bookViews>
  <sheets>
    <sheet name="MAYO 2014" sheetId="1" r:id="rId1"/>
    <sheet name="GRAFICO" sheetId="2" r:id="rId2"/>
  </sheet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F4" i="1"/>
  <c r="F5" l="1"/>
  <c r="F6"/>
  <c r="F7"/>
  <c r="F8"/>
  <c r="F9"/>
  <c r="F10"/>
  <c r="F11"/>
  <c r="F3"/>
  <c r="F13"/>
  <c r="F14"/>
  <c r="F15"/>
  <c r="F16"/>
  <c r="F17"/>
  <c r="F18"/>
  <c r="F19"/>
  <c r="F20"/>
  <c r="F21"/>
  <c r="F22"/>
  <c r="F23"/>
  <c r="F24"/>
  <c r="F25"/>
  <c r="F26"/>
  <c r="F27"/>
  <c r="F28"/>
  <c r="F29"/>
  <c r="F12"/>
  <c r="E31" l="1"/>
  <c r="C31"/>
  <c r="D4" l="1"/>
  <c r="D8"/>
  <c r="D3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7"/>
  <c r="D6"/>
  <c r="D5"/>
  <c r="D31" s="1"/>
</calcChain>
</file>

<file path=xl/sharedStrings.xml><?xml version="1.0" encoding="utf-8"?>
<sst xmlns="http://schemas.openxmlformats.org/spreadsheetml/2006/main" count="64" uniqueCount="37">
  <si>
    <t>NACIONALIDAD</t>
  </si>
  <si>
    <t>N° PAX</t>
  </si>
  <si>
    <t>PORCENTAJE</t>
  </si>
  <si>
    <t>CANT HAB</t>
  </si>
  <si>
    <t>ARGENTINA</t>
  </si>
  <si>
    <t>AUSTRALIA</t>
  </si>
  <si>
    <t>PANAMA</t>
  </si>
  <si>
    <t>BRAZIL</t>
  </si>
  <si>
    <t>BRITISH</t>
  </si>
  <si>
    <t>CANADA</t>
  </si>
  <si>
    <t>COLOMBIA</t>
  </si>
  <si>
    <t>PERU</t>
  </si>
  <si>
    <t>ISRAEL</t>
  </si>
  <si>
    <t>NETHERLANDS (HOLANDA)</t>
  </si>
  <si>
    <t>NICARAGUA</t>
  </si>
  <si>
    <t>URUGUAY</t>
  </si>
  <si>
    <t>USA</t>
  </si>
  <si>
    <t>VENEZUELA</t>
  </si>
  <si>
    <t>OTROS</t>
  </si>
  <si>
    <t>TOTAL</t>
  </si>
  <si>
    <t>MAYO 2014</t>
  </si>
  <si>
    <t>GUATEMALA</t>
  </si>
  <si>
    <t>GERMANY</t>
  </si>
  <si>
    <t>BELGIUM</t>
  </si>
  <si>
    <t>COSTA RICA</t>
  </si>
  <si>
    <t>SPAIN</t>
  </si>
  <si>
    <t>FRANCE</t>
  </si>
  <si>
    <t>NORWAY</t>
  </si>
  <si>
    <t>RUSSIA</t>
  </si>
  <si>
    <t>SWITZERLAND</t>
  </si>
  <si>
    <t>BULGARIA</t>
  </si>
  <si>
    <t>ITALY</t>
  </si>
  <si>
    <t>MEXICO</t>
  </si>
  <si>
    <t>Variacion persona/habitación</t>
  </si>
  <si>
    <t>Rótulos de fila</t>
  </si>
  <si>
    <t>Total general</t>
  </si>
  <si>
    <t>Suma de N° PAX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</si>
</sst>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3" borderId="7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9" fontId="2" fillId="0" borderId="2" xfId="0" applyNumberFormat="1" applyFont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2" fontId="0" fillId="0" borderId="1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pivotSource>
    <c:name>[MAYO 2014.xlsx]GRAFICO!Tabla dinámica1</c:name>
    <c:fmtId val="0"/>
  </c:pivotSource>
  <c:chart>
    <c:title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s-CR"/>
            </a:p>
          </c:txPr>
          <c:dLblPos val="inEnd"/>
          <c:showVal val="1"/>
        </c:dLbl>
      </c:pivotFmt>
      <c:pivotFmt>
        <c:idx val="1"/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GRAFICO!$B$3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CR"/>
              </a:p>
            </c:txPr>
            <c:dLblPos val="inEnd"/>
            <c:showVal val="1"/>
          </c:dLbls>
          <c:cat>
            <c:multiLvlStrRef>
              <c:f>GRAFICO!$A$4:$A$44</c:f>
              <c:multiLvlStrCache>
                <c:ptCount val="27"/>
                <c:lvl>
                  <c:pt idx="0">
                    <c:v>BELGIUM</c:v>
                  </c:pt>
                  <c:pt idx="1">
                    <c:v>GUATEMALA</c:v>
                  </c:pt>
                  <c:pt idx="2">
                    <c:v>ISRAEL</c:v>
                  </c:pt>
                  <c:pt idx="3">
                    <c:v>NETHERLANDS (HOLANDA)</c:v>
                  </c:pt>
                  <c:pt idx="4">
                    <c:v>NICARAGUA</c:v>
                  </c:pt>
                  <c:pt idx="5">
                    <c:v>NORWAY</c:v>
                  </c:pt>
                  <c:pt idx="6">
                    <c:v>PANAMA</c:v>
                  </c:pt>
                  <c:pt idx="7">
                    <c:v>PERU</c:v>
                  </c:pt>
                  <c:pt idx="8">
                    <c:v>RUSSIA</c:v>
                  </c:pt>
                  <c:pt idx="9">
                    <c:v>URUGUAY</c:v>
                  </c:pt>
                  <c:pt idx="10">
                    <c:v>VENEZUELA</c:v>
                  </c:pt>
                  <c:pt idx="11">
                    <c:v>BRAZIL</c:v>
                  </c:pt>
                  <c:pt idx="12">
                    <c:v>COLOMBIA</c:v>
                  </c:pt>
                  <c:pt idx="13">
                    <c:v>AUSTRALIA</c:v>
                  </c:pt>
                  <c:pt idx="14">
                    <c:v>ITALY</c:v>
                  </c:pt>
                  <c:pt idx="15">
                    <c:v>GERMANY</c:v>
                  </c:pt>
                  <c:pt idx="16">
                    <c:v>OTROS</c:v>
                  </c:pt>
                  <c:pt idx="17">
                    <c:v>BULGARIA</c:v>
                  </c:pt>
                  <c:pt idx="18">
                    <c:v>SPAIN</c:v>
                  </c:pt>
                  <c:pt idx="19">
                    <c:v>SWITZERLAND</c:v>
                  </c:pt>
                  <c:pt idx="20">
                    <c:v>ARGENTINA</c:v>
                  </c:pt>
                  <c:pt idx="21">
                    <c:v>CANADA</c:v>
                  </c:pt>
                  <c:pt idx="22">
                    <c:v>BRITISH</c:v>
                  </c:pt>
                  <c:pt idx="23">
                    <c:v>MEXICO</c:v>
                  </c:pt>
                  <c:pt idx="24">
                    <c:v>FRANCE</c:v>
                  </c:pt>
                  <c:pt idx="25">
                    <c:v>USA</c:v>
                  </c:pt>
                  <c:pt idx="26">
                    <c:v>COSTA RICA</c:v>
                  </c:pt>
                </c:lvl>
                <c:lvl>
                  <c:pt idx="0">
                    <c:v>0%</c:v>
                  </c:pt>
                  <c:pt idx="11">
                    <c:v>0%</c:v>
                  </c:pt>
                  <c:pt idx="13">
                    <c:v>0%</c:v>
                  </c:pt>
                  <c:pt idx="15">
                    <c:v>0%</c:v>
                  </c:pt>
                  <c:pt idx="17">
                    <c:v>1%</c:v>
                  </c:pt>
                  <c:pt idx="18">
                    <c:v>1%</c:v>
                  </c:pt>
                  <c:pt idx="20">
                    <c:v>1%</c:v>
                  </c:pt>
                  <c:pt idx="21">
                    <c:v>2%</c:v>
                  </c:pt>
                  <c:pt idx="22">
                    <c:v>2%</c:v>
                  </c:pt>
                  <c:pt idx="23">
                    <c:v>4%</c:v>
                  </c:pt>
                  <c:pt idx="24">
                    <c:v>6%</c:v>
                  </c:pt>
                  <c:pt idx="25">
                    <c:v>38%</c:v>
                  </c:pt>
                  <c:pt idx="26">
                    <c:v>42%</c:v>
                  </c:pt>
                </c:lvl>
              </c:multiLvlStrCache>
            </c:multiLvlStrRef>
          </c:cat>
          <c:val>
            <c:numRef>
              <c:f>GRAFICO!$B$4:$B$44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19</c:v>
                </c:pt>
                <c:pt idx="22">
                  <c:v>24</c:v>
                </c:pt>
                <c:pt idx="23">
                  <c:v>43</c:v>
                </c:pt>
                <c:pt idx="24">
                  <c:v>61</c:v>
                </c:pt>
                <c:pt idx="25">
                  <c:v>367</c:v>
                </c:pt>
                <c:pt idx="26">
                  <c:v>408</c:v>
                </c:pt>
              </c:numCache>
            </c:numRef>
          </c:val>
        </c:ser>
        <c:gapWidth val="75"/>
        <c:overlap val="40"/>
        <c:axId val="89972736"/>
        <c:axId val="89974272"/>
      </c:barChart>
      <c:catAx>
        <c:axId val="89972736"/>
        <c:scaling>
          <c:orientation val="minMax"/>
        </c:scaling>
        <c:axPos val="b"/>
        <c:majorTickMark val="none"/>
        <c:tickLblPos val="nextTo"/>
        <c:crossAx val="89974272"/>
        <c:crosses val="autoZero"/>
        <c:auto val="1"/>
        <c:lblAlgn val="ctr"/>
        <c:lblOffset val="100"/>
      </c:catAx>
      <c:valAx>
        <c:axId val="899742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9972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47624</xdr:rowOff>
    </xdr:from>
    <xdr:to>
      <xdr:col>13</xdr:col>
      <xdr:colOff>323850</xdr:colOff>
      <xdr:row>24</xdr:row>
      <xdr:rowOff>19049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795.616273842592" createdVersion="3" refreshedVersion="3" minRefreshableVersion="3" recordCount="27">
  <cacheSource type="worksheet">
    <worksheetSource ref="B2:D29" sheet="MAYO 2014"/>
  </cacheSource>
  <cacheFields count="3">
    <cacheField name="NACIONALIDAD" numFmtId="0">
      <sharedItems count="27">
        <s v="GERMANY"/>
        <s v="ARGENTINA"/>
        <s v="AUSTRALIA"/>
        <s v="BELGIUM"/>
        <s v="BRAZIL"/>
        <s v="BULGARIA"/>
        <s v="BRITISH"/>
        <s v="CANADA"/>
        <s v="COLOMBIA"/>
        <s v="COSTA RICA"/>
        <s v="SPAIN"/>
        <s v="GUATEMALA"/>
        <s v="FRANCE"/>
        <s v="ISRAEL"/>
        <s v="ITALY"/>
        <s v="MEXICO"/>
        <s v="NETHERLANDS (HOLANDA)"/>
        <s v="NICARAGUA"/>
        <s v="NORWAY"/>
        <s v="OTROS"/>
        <s v="PANAMA"/>
        <s v="PERU"/>
        <s v="RUSSIA"/>
        <s v="SWITZERLAND"/>
        <s v="URUGUAY"/>
        <s v="USA"/>
        <s v="VENEZUELA"/>
      </sharedItems>
    </cacheField>
    <cacheField name="N° PAX" numFmtId="0">
      <sharedItems containsSemiMixedTypes="0" containsString="0" containsNumber="1" containsInteger="1" minValue="0" maxValue="408"/>
    </cacheField>
    <cacheField name="PORCENTAJE" numFmtId="9">
      <sharedItems containsSemiMixedTypes="0" containsString="0" containsNumber="1" minValue="0" maxValue="0.42148760330578511" count="13">
        <n v="4.1322314049586778E-3"/>
        <n v="1.0330578512396695E-2"/>
        <n v="2.0661157024793389E-3"/>
        <n v="0"/>
        <n v="1.0330578512396695E-3"/>
        <n v="6.1983471074380167E-3"/>
        <n v="2.4793388429752067E-2"/>
        <n v="1.962809917355372E-2"/>
        <n v="0.42148760330578511"/>
        <n v="8.2644628099173556E-3"/>
        <n v="6.3016528925619833E-2"/>
        <n v="4.4421487603305783E-2"/>
        <n v="0.3791322314049586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n v="4"/>
    <x v="0"/>
  </r>
  <r>
    <x v="1"/>
    <n v="10"/>
    <x v="1"/>
  </r>
  <r>
    <x v="2"/>
    <n v="2"/>
    <x v="2"/>
  </r>
  <r>
    <x v="3"/>
    <n v="0"/>
    <x v="3"/>
  </r>
  <r>
    <x v="4"/>
    <n v="1"/>
    <x v="4"/>
  </r>
  <r>
    <x v="5"/>
    <n v="6"/>
    <x v="5"/>
  </r>
  <r>
    <x v="6"/>
    <n v="24"/>
    <x v="6"/>
  </r>
  <r>
    <x v="7"/>
    <n v="19"/>
    <x v="7"/>
  </r>
  <r>
    <x v="8"/>
    <n v="1"/>
    <x v="4"/>
  </r>
  <r>
    <x v="9"/>
    <n v="408"/>
    <x v="8"/>
  </r>
  <r>
    <x v="10"/>
    <n v="8"/>
    <x v="9"/>
  </r>
  <r>
    <x v="11"/>
    <n v="0"/>
    <x v="3"/>
  </r>
  <r>
    <x v="12"/>
    <n v="61"/>
    <x v="10"/>
  </r>
  <r>
    <x v="13"/>
    <n v="0"/>
    <x v="3"/>
  </r>
  <r>
    <x v="14"/>
    <n v="2"/>
    <x v="2"/>
  </r>
  <r>
    <x v="15"/>
    <n v="43"/>
    <x v="11"/>
  </r>
  <r>
    <x v="16"/>
    <n v="0"/>
    <x v="3"/>
  </r>
  <r>
    <x v="17"/>
    <n v="0"/>
    <x v="3"/>
  </r>
  <r>
    <x v="18"/>
    <n v="0"/>
    <x v="3"/>
  </r>
  <r>
    <x v="19"/>
    <n v="4"/>
    <x v="0"/>
  </r>
  <r>
    <x v="20"/>
    <n v="0"/>
    <x v="3"/>
  </r>
  <r>
    <x v="21"/>
    <n v="0"/>
    <x v="3"/>
  </r>
  <r>
    <x v="22"/>
    <n v="0"/>
    <x v="3"/>
  </r>
  <r>
    <x v="23"/>
    <n v="8"/>
    <x v="9"/>
  </r>
  <r>
    <x v="24"/>
    <n v="0"/>
    <x v="3"/>
  </r>
  <r>
    <x v="25"/>
    <n v="367"/>
    <x v="12"/>
  </r>
  <r>
    <x v="26"/>
    <n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">
  <location ref="A3:B44" firstHeaderRow="1" firstDataRow="1" firstDataCol="1"/>
  <pivotFields count="3">
    <pivotField axis="axisRow" showAll="0">
      <items count="28">
        <item x="1"/>
        <item x="2"/>
        <item x="3"/>
        <item x="4"/>
        <item x="6"/>
        <item x="5"/>
        <item x="7"/>
        <item x="8"/>
        <item x="9"/>
        <item x="12"/>
        <item x="0"/>
        <item x="11"/>
        <item x="13"/>
        <item x="14"/>
        <item x="15"/>
        <item x="16"/>
        <item x="17"/>
        <item x="18"/>
        <item x="19"/>
        <item x="20"/>
        <item x="21"/>
        <item x="22"/>
        <item x="10"/>
        <item x="23"/>
        <item x="24"/>
        <item x="25"/>
        <item x="26"/>
        <item t="default"/>
      </items>
    </pivotField>
    <pivotField dataField="1" showAll="0"/>
    <pivotField axis="axisRow" numFmtId="9" showAll="0">
      <items count="14">
        <item x="3"/>
        <item x="4"/>
        <item x="2"/>
        <item x="0"/>
        <item x="5"/>
        <item x="9"/>
        <item x="1"/>
        <item x="7"/>
        <item x="6"/>
        <item x="11"/>
        <item x="10"/>
        <item x="12"/>
        <item x="8"/>
        <item t="default"/>
      </items>
    </pivotField>
  </pivotFields>
  <rowFields count="2">
    <field x="2"/>
    <field x="0"/>
  </rowFields>
  <rowItems count="41">
    <i>
      <x/>
    </i>
    <i r="1">
      <x v="2"/>
    </i>
    <i r="1">
      <x v="11"/>
    </i>
    <i r="1">
      <x v="12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4"/>
    </i>
    <i r="1">
      <x v="26"/>
    </i>
    <i>
      <x v="1"/>
    </i>
    <i r="1">
      <x v="3"/>
    </i>
    <i r="1">
      <x v="7"/>
    </i>
    <i>
      <x v="2"/>
    </i>
    <i r="1">
      <x v="1"/>
    </i>
    <i r="1">
      <x v="13"/>
    </i>
    <i>
      <x v="3"/>
    </i>
    <i r="1">
      <x v="10"/>
    </i>
    <i r="1">
      <x v="18"/>
    </i>
    <i>
      <x v="4"/>
    </i>
    <i r="1">
      <x v="5"/>
    </i>
    <i>
      <x v="5"/>
    </i>
    <i r="1">
      <x v="22"/>
    </i>
    <i r="1">
      <x v="23"/>
    </i>
    <i>
      <x v="6"/>
    </i>
    <i r="1">
      <x/>
    </i>
    <i>
      <x v="7"/>
    </i>
    <i r="1">
      <x v="6"/>
    </i>
    <i>
      <x v="8"/>
    </i>
    <i r="1">
      <x v="4"/>
    </i>
    <i>
      <x v="9"/>
    </i>
    <i r="1">
      <x v="14"/>
    </i>
    <i>
      <x v="10"/>
    </i>
    <i r="1">
      <x v="9"/>
    </i>
    <i>
      <x v="11"/>
    </i>
    <i r="1">
      <x v="25"/>
    </i>
    <i>
      <x v="12"/>
    </i>
    <i r="1">
      <x v="8"/>
    </i>
    <i t="grand">
      <x/>
    </i>
  </rowItems>
  <colItems count="1">
    <i/>
  </colItems>
  <dataFields count="1">
    <dataField name="Suma de N° PAX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2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1"/>
  <sheetViews>
    <sheetView topLeftCell="A2" workbookViewId="0">
      <selection activeCell="B3" sqref="B3:D29"/>
    </sheetView>
  </sheetViews>
  <sheetFormatPr baseColWidth="10" defaultRowHeight="15"/>
  <cols>
    <col min="2" max="2" width="28.42578125" customWidth="1"/>
    <col min="4" max="4" width="15.28515625" customWidth="1"/>
    <col min="7" max="7" width="17.28515625" customWidth="1"/>
  </cols>
  <sheetData>
    <row r="1" spans="2:7" ht="21.75" thickBot="1">
      <c r="B1" s="26" t="s">
        <v>20</v>
      </c>
      <c r="C1" s="26"/>
      <c r="D1" s="26"/>
      <c r="E1" s="26"/>
    </row>
    <row r="2" spans="2:7" ht="15.75" thickBot="1">
      <c r="B2" s="1" t="s">
        <v>0</v>
      </c>
      <c r="C2" s="2" t="s">
        <v>1</v>
      </c>
      <c r="D2" s="2" t="s">
        <v>2</v>
      </c>
      <c r="E2" s="8" t="s">
        <v>3</v>
      </c>
      <c r="F2" s="27" t="s">
        <v>33</v>
      </c>
      <c r="G2" s="28"/>
    </row>
    <row r="3" spans="2:7" ht="15.75" thickBot="1">
      <c r="B3" s="3" t="s">
        <v>22</v>
      </c>
      <c r="C3" s="4">
        <v>4</v>
      </c>
      <c r="D3" s="5">
        <f>(C3/C$31)</f>
        <v>4.1322314049586778E-3</v>
      </c>
      <c r="E3" s="15">
        <v>2</v>
      </c>
      <c r="F3" s="29">
        <f>C3/E3</f>
        <v>2</v>
      </c>
      <c r="G3" s="30"/>
    </row>
    <row r="4" spans="2:7" ht="15.75" thickBot="1">
      <c r="B4" s="3" t="s">
        <v>4</v>
      </c>
      <c r="C4" s="4">
        <v>10</v>
      </c>
      <c r="D4" s="5">
        <f t="shared" ref="D4:D30" si="0">(C4/C$31)</f>
        <v>1.0330578512396695E-2</v>
      </c>
      <c r="E4" s="15">
        <v>6</v>
      </c>
      <c r="F4" s="22">
        <f>C4/E4</f>
        <v>1.6666666666666667</v>
      </c>
      <c r="G4" s="23"/>
    </row>
    <row r="5" spans="2:7" ht="15.75" thickBot="1">
      <c r="B5" s="3" t="s">
        <v>5</v>
      </c>
      <c r="C5" s="4">
        <v>2</v>
      </c>
      <c r="D5" s="5">
        <f t="shared" si="0"/>
        <v>2.0661157024793389E-3</v>
      </c>
      <c r="E5" s="15">
        <v>2</v>
      </c>
      <c r="F5" s="22">
        <f t="shared" ref="F5:F11" si="1">C5/E5</f>
        <v>1</v>
      </c>
      <c r="G5" s="23"/>
    </row>
    <row r="6" spans="2:7" ht="15.75" thickBot="1">
      <c r="B6" s="3" t="s">
        <v>23</v>
      </c>
      <c r="C6" s="4">
        <v>0</v>
      </c>
      <c r="D6" s="5">
        <f t="shared" si="0"/>
        <v>0</v>
      </c>
      <c r="E6" s="15">
        <v>0</v>
      </c>
      <c r="F6" s="22" t="e">
        <f t="shared" si="1"/>
        <v>#DIV/0!</v>
      </c>
      <c r="G6" s="23"/>
    </row>
    <row r="7" spans="2:7" ht="15.75" thickBot="1">
      <c r="B7" s="3" t="s">
        <v>7</v>
      </c>
      <c r="C7" s="4">
        <v>1</v>
      </c>
      <c r="D7" s="5">
        <f t="shared" si="0"/>
        <v>1.0330578512396695E-3</v>
      </c>
      <c r="E7" s="15">
        <v>1</v>
      </c>
      <c r="F7" s="22">
        <f t="shared" si="1"/>
        <v>1</v>
      </c>
      <c r="G7" s="23"/>
    </row>
    <row r="8" spans="2:7" ht="15.75" thickBot="1">
      <c r="B8" s="3" t="s">
        <v>30</v>
      </c>
      <c r="C8" s="4">
        <v>6</v>
      </c>
      <c r="D8" s="5">
        <f t="shared" si="0"/>
        <v>6.1983471074380167E-3</v>
      </c>
      <c r="E8" s="15">
        <v>3</v>
      </c>
      <c r="F8" s="22">
        <f t="shared" si="1"/>
        <v>2</v>
      </c>
      <c r="G8" s="23"/>
    </row>
    <row r="9" spans="2:7" ht="15.75" thickBot="1">
      <c r="B9" s="3" t="s">
        <v>8</v>
      </c>
      <c r="C9" s="4">
        <v>24</v>
      </c>
      <c r="D9" s="5">
        <f t="shared" si="0"/>
        <v>2.4793388429752067E-2</v>
      </c>
      <c r="E9" s="15">
        <v>18</v>
      </c>
      <c r="F9" s="22">
        <f t="shared" si="1"/>
        <v>1.3333333333333333</v>
      </c>
      <c r="G9" s="23"/>
    </row>
    <row r="10" spans="2:7" ht="15.75" thickBot="1">
      <c r="B10" s="3" t="s">
        <v>9</v>
      </c>
      <c r="C10" s="4">
        <v>19</v>
      </c>
      <c r="D10" s="5">
        <f t="shared" si="0"/>
        <v>1.962809917355372E-2</v>
      </c>
      <c r="E10" s="15">
        <v>13</v>
      </c>
      <c r="F10" s="22">
        <f t="shared" si="1"/>
        <v>1.4615384615384615</v>
      </c>
      <c r="G10" s="23"/>
    </row>
    <row r="11" spans="2:7" ht="15.75" thickBot="1">
      <c r="B11" s="6" t="s">
        <v>10</v>
      </c>
      <c r="C11" s="4">
        <v>1</v>
      </c>
      <c r="D11" s="5">
        <f t="shared" si="0"/>
        <v>1.0330578512396695E-3</v>
      </c>
      <c r="E11" s="15">
        <v>1</v>
      </c>
      <c r="F11" s="22">
        <f t="shared" si="1"/>
        <v>1</v>
      </c>
      <c r="G11" s="23"/>
    </row>
    <row r="12" spans="2:7" ht="15.75" thickBot="1">
      <c r="B12" s="3" t="s">
        <v>24</v>
      </c>
      <c r="C12" s="4">
        <v>408</v>
      </c>
      <c r="D12" s="5">
        <f t="shared" si="0"/>
        <v>0.42148760330578511</v>
      </c>
      <c r="E12" s="15">
        <v>246</v>
      </c>
      <c r="F12" s="22">
        <f>C12/E12</f>
        <v>1.6585365853658536</v>
      </c>
      <c r="G12" s="23"/>
    </row>
    <row r="13" spans="2:7" ht="15.75" thickBot="1">
      <c r="B13" s="3" t="s">
        <v>25</v>
      </c>
      <c r="C13" s="4">
        <v>8</v>
      </c>
      <c r="D13" s="5">
        <f t="shared" si="0"/>
        <v>8.2644628099173556E-3</v>
      </c>
      <c r="E13" s="15">
        <v>4</v>
      </c>
      <c r="F13" s="22">
        <f t="shared" ref="F13:F29" si="2">C13/E13</f>
        <v>2</v>
      </c>
      <c r="G13" s="23"/>
    </row>
    <row r="14" spans="2:7" ht="15.75" thickBot="1">
      <c r="B14" s="3" t="s">
        <v>21</v>
      </c>
      <c r="C14" s="4">
        <v>0</v>
      </c>
      <c r="D14" s="5">
        <f t="shared" si="0"/>
        <v>0</v>
      </c>
      <c r="E14" s="15">
        <v>0</v>
      </c>
      <c r="F14" s="22" t="e">
        <f t="shared" si="2"/>
        <v>#DIV/0!</v>
      </c>
      <c r="G14" s="23"/>
    </row>
    <row r="15" spans="2:7" ht="15.75" thickBot="1">
      <c r="B15" s="3" t="s">
        <v>26</v>
      </c>
      <c r="C15" s="4">
        <v>61</v>
      </c>
      <c r="D15" s="5">
        <f t="shared" si="0"/>
        <v>6.3016528925619833E-2</v>
      </c>
      <c r="E15" s="15">
        <v>36</v>
      </c>
      <c r="F15" s="22">
        <f t="shared" si="2"/>
        <v>1.6944444444444444</v>
      </c>
      <c r="G15" s="23"/>
    </row>
    <row r="16" spans="2:7" ht="15.75" thickBot="1">
      <c r="B16" s="3" t="s">
        <v>12</v>
      </c>
      <c r="C16" s="4">
        <v>0</v>
      </c>
      <c r="D16" s="5">
        <f t="shared" si="0"/>
        <v>0</v>
      </c>
      <c r="E16" s="15">
        <v>0</v>
      </c>
      <c r="F16" s="22" t="e">
        <f t="shared" si="2"/>
        <v>#DIV/0!</v>
      </c>
      <c r="G16" s="23"/>
    </row>
    <row r="17" spans="2:7" ht="15.75" thickBot="1">
      <c r="B17" s="3" t="s">
        <v>31</v>
      </c>
      <c r="C17" s="4">
        <v>2</v>
      </c>
      <c r="D17" s="5">
        <f t="shared" si="0"/>
        <v>2.0661157024793389E-3</v>
      </c>
      <c r="E17" s="15">
        <v>1</v>
      </c>
      <c r="F17" s="22">
        <f t="shared" si="2"/>
        <v>2</v>
      </c>
      <c r="G17" s="23"/>
    </row>
    <row r="18" spans="2:7" ht="15.75" thickBot="1">
      <c r="B18" s="3" t="s">
        <v>32</v>
      </c>
      <c r="C18" s="4">
        <v>43</v>
      </c>
      <c r="D18" s="5">
        <f t="shared" si="0"/>
        <v>4.4421487603305783E-2</v>
      </c>
      <c r="E18" s="15">
        <v>22</v>
      </c>
      <c r="F18" s="22">
        <f t="shared" si="2"/>
        <v>1.9545454545454546</v>
      </c>
      <c r="G18" s="23"/>
    </row>
    <row r="19" spans="2:7" ht="15.75" thickBot="1">
      <c r="B19" s="3" t="s">
        <v>13</v>
      </c>
      <c r="C19" s="4">
        <v>0</v>
      </c>
      <c r="D19" s="5">
        <f t="shared" si="0"/>
        <v>0</v>
      </c>
      <c r="E19" s="15">
        <v>0</v>
      </c>
      <c r="F19" s="22" t="e">
        <f t="shared" si="2"/>
        <v>#DIV/0!</v>
      </c>
      <c r="G19" s="23"/>
    </row>
    <row r="20" spans="2:7" ht="15.75" thickBot="1">
      <c r="B20" s="3" t="s">
        <v>14</v>
      </c>
      <c r="C20" s="4">
        <v>0</v>
      </c>
      <c r="D20" s="5">
        <f t="shared" si="0"/>
        <v>0</v>
      </c>
      <c r="E20" s="15">
        <v>0</v>
      </c>
      <c r="F20" s="22" t="e">
        <f t="shared" si="2"/>
        <v>#DIV/0!</v>
      </c>
      <c r="G20" s="23"/>
    </row>
    <row r="21" spans="2:7" ht="15.75" thickBot="1">
      <c r="B21" s="3" t="s">
        <v>27</v>
      </c>
      <c r="C21" s="4">
        <v>0</v>
      </c>
      <c r="D21" s="5">
        <f t="shared" si="0"/>
        <v>0</v>
      </c>
      <c r="E21" s="15">
        <v>0</v>
      </c>
      <c r="F21" s="22" t="e">
        <f t="shared" si="2"/>
        <v>#DIV/0!</v>
      </c>
      <c r="G21" s="23"/>
    </row>
    <row r="22" spans="2:7" ht="15.75" thickBot="1">
      <c r="B22" s="3" t="s">
        <v>18</v>
      </c>
      <c r="C22" s="4">
        <v>4</v>
      </c>
      <c r="D22" s="5">
        <f t="shared" si="0"/>
        <v>4.1322314049586778E-3</v>
      </c>
      <c r="E22" s="15">
        <v>2</v>
      </c>
      <c r="F22" s="22">
        <f t="shared" si="2"/>
        <v>2</v>
      </c>
      <c r="G22" s="23"/>
    </row>
    <row r="23" spans="2:7" ht="15.75" thickBot="1">
      <c r="B23" s="3" t="s">
        <v>6</v>
      </c>
      <c r="C23" s="4">
        <v>0</v>
      </c>
      <c r="D23" s="5">
        <f t="shared" si="0"/>
        <v>0</v>
      </c>
      <c r="E23" s="15">
        <v>0</v>
      </c>
      <c r="F23" s="22" t="e">
        <f t="shared" si="2"/>
        <v>#DIV/0!</v>
      </c>
      <c r="G23" s="23"/>
    </row>
    <row r="24" spans="2:7" ht="15.75" thickBot="1">
      <c r="B24" s="3" t="s">
        <v>11</v>
      </c>
      <c r="C24" s="4">
        <v>0</v>
      </c>
      <c r="D24" s="5">
        <f t="shared" si="0"/>
        <v>0</v>
      </c>
      <c r="E24" s="15">
        <v>0</v>
      </c>
      <c r="F24" s="22" t="e">
        <f t="shared" si="2"/>
        <v>#DIV/0!</v>
      </c>
      <c r="G24" s="23"/>
    </row>
    <row r="25" spans="2:7" ht="15.75" thickBot="1">
      <c r="B25" s="3" t="s">
        <v>28</v>
      </c>
      <c r="C25" s="4">
        <v>0</v>
      </c>
      <c r="D25" s="5">
        <f t="shared" si="0"/>
        <v>0</v>
      </c>
      <c r="E25" s="15">
        <v>0</v>
      </c>
      <c r="F25" s="22" t="e">
        <f t="shared" si="2"/>
        <v>#DIV/0!</v>
      </c>
      <c r="G25" s="23"/>
    </row>
    <row r="26" spans="2:7" ht="15.75" thickBot="1">
      <c r="B26" s="3" t="s">
        <v>29</v>
      </c>
      <c r="C26" s="4">
        <v>8</v>
      </c>
      <c r="D26" s="5">
        <f t="shared" si="0"/>
        <v>8.2644628099173556E-3</v>
      </c>
      <c r="E26" s="15">
        <v>5</v>
      </c>
      <c r="F26" s="22">
        <f t="shared" si="2"/>
        <v>1.6</v>
      </c>
      <c r="G26" s="23"/>
    </row>
    <row r="27" spans="2:7" ht="15.75" thickBot="1">
      <c r="B27" s="3" t="s">
        <v>15</v>
      </c>
      <c r="C27" s="4">
        <v>0</v>
      </c>
      <c r="D27" s="5">
        <f t="shared" si="0"/>
        <v>0</v>
      </c>
      <c r="E27" s="15">
        <v>0</v>
      </c>
      <c r="F27" s="22" t="e">
        <f t="shared" si="2"/>
        <v>#DIV/0!</v>
      </c>
      <c r="G27" s="23"/>
    </row>
    <row r="28" spans="2:7" ht="15.75" thickBot="1">
      <c r="B28" s="3" t="s">
        <v>16</v>
      </c>
      <c r="C28" s="4">
        <v>367</v>
      </c>
      <c r="D28" s="5">
        <f t="shared" si="0"/>
        <v>0.37913223140495866</v>
      </c>
      <c r="E28" s="15">
        <v>165</v>
      </c>
      <c r="F28" s="22">
        <f t="shared" si="2"/>
        <v>2.2242424242424241</v>
      </c>
      <c r="G28" s="23"/>
    </row>
    <row r="29" spans="2:7" ht="15.75" thickBot="1">
      <c r="B29" s="3" t="s">
        <v>17</v>
      </c>
      <c r="C29" s="11">
        <v>0</v>
      </c>
      <c r="D29" s="5">
        <f t="shared" si="0"/>
        <v>0</v>
      </c>
      <c r="E29" s="15">
        <v>0</v>
      </c>
      <c r="F29" s="24" t="e">
        <f t="shared" si="2"/>
        <v>#DIV/0!</v>
      </c>
      <c r="G29" s="25"/>
    </row>
    <row r="30" spans="2:7" ht="15.75" thickBot="1">
      <c r="B30" s="7" t="s">
        <v>19</v>
      </c>
      <c r="C30" s="9"/>
      <c r="D30" s="5">
        <f t="shared" si="0"/>
        <v>0</v>
      </c>
      <c r="E30" s="10"/>
      <c r="F30" s="20"/>
      <c r="G30" s="21"/>
    </row>
    <row r="31" spans="2:7" ht="15.75" thickBot="1">
      <c r="C31" s="12">
        <f>SUM(C3:C29)</f>
        <v>968</v>
      </c>
      <c r="D31" s="14">
        <f>SUM(D3:D30)</f>
        <v>1</v>
      </c>
      <c r="E31" s="13">
        <f>SUM(E3:E29)</f>
        <v>527</v>
      </c>
    </row>
  </sheetData>
  <sortState ref="B3:E30">
    <sortCondition ref="B2"/>
  </sortState>
  <mergeCells count="30">
    <mergeCell ref="F6:G6"/>
    <mergeCell ref="F7:G7"/>
    <mergeCell ref="F8:G8"/>
    <mergeCell ref="F9:G9"/>
    <mergeCell ref="B1:E1"/>
    <mergeCell ref="F2:G2"/>
    <mergeCell ref="F3:G3"/>
    <mergeCell ref="F4:G4"/>
    <mergeCell ref="F5:G5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0:G30"/>
    <mergeCell ref="F25:G25"/>
    <mergeCell ref="F26:G26"/>
    <mergeCell ref="F27:G27"/>
    <mergeCell ref="F28:G28"/>
    <mergeCell ref="F29:G29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44"/>
  <sheetViews>
    <sheetView tabSelected="1" workbookViewId="0"/>
  </sheetViews>
  <sheetFormatPr baseColWidth="10" defaultRowHeight="15"/>
  <cols>
    <col min="1" max="1" width="28.42578125" bestFit="1" customWidth="1"/>
    <col min="2" max="2" width="15.140625" bestFit="1" customWidth="1"/>
  </cols>
  <sheetData>
    <row r="3" spans="1:2">
      <c r="A3" s="16" t="s">
        <v>34</v>
      </c>
      <c r="B3" t="s">
        <v>36</v>
      </c>
    </row>
    <row r="4" spans="1:2">
      <c r="A4" s="18">
        <v>0</v>
      </c>
      <c r="B4" s="17">
        <v>0</v>
      </c>
    </row>
    <row r="5" spans="1:2">
      <c r="A5" s="19" t="s">
        <v>23</v>
      </c>
      <c r="B5" s="17">
        <v>0</v>
      </c>
    </row>
    <row r="6" spans="1:2">
      <c r="A6" s="19" t="s">
        <v>21</v>
      </c>
      <c r="B6" s="17">
        <v>0</v>
      </c>
    </row>
    <row r="7" spans="1:2">
      <c r="A7" s="19" t="s">
        <v>12</v>
      </c>
      <c r="B7" s="17">
        <v>0</v>
      </c>
    </row>
    <row r="8" spans="1:2">
      <c r="A8" s="19" t="s">
        <v>13</v>
      </c>
      <c r="B8" s="17">
        <v>0</v>
      </c>
    </row>
    <row r="9" spans="1:2">
      <c r="A9" s="19" t="s">
        <v>14</v>
      </c>
      <c r="B9" s="17">
        <v>0</v>
      </c>
    </row>
    <row r="10" spans="1:2">
      <c r="A10" s="19" t="s">
        <v>27</v>
      </c>
      <c r="B10" s="17">
        <v>0</v>
      </c>
    </row>
    <row r="11" spans="1:2">
      <c r="A11" s="19" t="s">
        <v>6</v>
      </c>
      <c r="B11" s="17">
        <v>0</v>
      </c>
    </row>
    <row r="12" spans="1:2">
      <c r="A12" s="19" t="s">
        <v>11</v>
      </c>
      <c r="B12" s="17">
        <v>0</v>
      </c>
    </row>
    <row r="13" spans="1:2">
      <c r="A13" s="19" t="s">
        <v>28</v>
      </c>
      <c r="B13" s="17">
        <v>0</v>
      </c>
    </row>
    <row r="14" spans="1:2">
      <c r="A14" s="19" t="s">
        <v>15</v>
      </c>
      <c r="B14" s="17">
        <v>0</v>
      </c>
    </row>
    <row r="15" spans="1:2">
      <c r="A15" s="19" t="s">
        <v>17</v>
      </c>
      <c r="B15" s="17">
        <v>0</v>
      </c>
    </row>
    <row r="16" spans="1:2">
      <c r="A16" s="18">
        <v>1.0330578512396695E-3</v>
      </c>
      <c r="B16" s="17">
        <v>2</v>
      </c>
    </row>
    <row r="17" spans="1:2">
      <c r="A17" s="19" t="s">
        <v>7</v>
      </c>
      <c r="B17" s="17">
        <v>1</v>
      </c>
    </row>
    <row r="18" spans="1:2">
      <c r="A18" s="19" t="s">
        <v>10</v>
      </c>
      <c r="B18" s="17">
        <v>1</v>
      </c>
    </row>
    <row r="19" spans="1:2">
      <c r="A19" s="18">
        <v>2.0661157024793389E-3</v>
      </c>
      <c r="B19" s="17">
        <v>4</v>
      </c>
    </row>
    <row r="20" spans="1:2">
      <c r="A20" s="19" t="s">
        <v>5</v>
      </c>
      <c r="B20" s="17">
        <v>2</v>
      </c>
    </row>
    <row r="21" spans="1:2">
      <c r="A21" s="19" t="s">
        <v>31</v>
      </c>
      <c r="B21" s="17">
        <v>2</v>
      </c>
    </row>
    <row r="22" spans="1:2">
      <c r="A22" s="18">
        <v>4.1322314049586778E-3</v>
      </c>
      <c r="B22" s="17">
        <v>8</v>
      </c>
    </row>
    <row r="23" spans="1:2">
      <c r="A23" s="19" t="s">
        <v>22</v>
      </c>
      <c r="B23" s="17">
        <v>4</v>
      </c>
    </row>
    <row r="24" spans="1:2">
      <c r="A24" s="19" t="s">
        <v>18</v>
      </c>
      <c r="B24" s="17">
        <v>4</v>
      </c>
    </row>
    <row r="25" spans="1:2">
      <c r="A25" s="18">
        <v>6.1983471074380167E-3</v>
      </c>
      <c r="B25" s="17">
        <v>6</v>
      </c>
    </row>
    <row r="26" spans="1:2">
      <c r="A26" s="19" t="s">
        <v>30</v>
      </c>
      <c r="B26" s="17">
        <v>6</v>
      </c>
    </row>
    <row r="27" spans="1:2">
      <c r="A27" s="18">
        <v>8.2644628099173556E-3</v>
      </c>
      <c r="B27" s="17">
        <v>16</v>
      </c>
    </row>
    <row r="28" spans="1:2">
      <c r="A28" s="19" t="s">
        <v>25</v>
      </c>
      <c r="B28" s="17">
        <v>8</v>
      </c>
    </row>
    <row r="29" spans="1:2">
      <c r="A29" s="19" t="s">
        <v>29</v>
      </c>
      <c r="B29" s="17">
        <v>8</v>
      </c>
    </row>
    <row r="30" spans="1:2">
      <c r="A30" s="18">
        <v>1.0330578512396695E-2</v>
      </c>
      <c r="B30" s="17">
        <v>10</v>
      </c>
    </row>
    <row r="31" spans="1:2">
      <c r="A31" s="19" t="s">
        <v>4</v>
      </c>
      <c r="B31" s="17">
        <v>10</v>
      </c>
    </row>
    <row r="32" spans="1:2">
      <c r="A32" s="18">
        <v>1.962809917355372E-2</v>
      </c>
      <c r="B32" s="17">
        <v>19</v>
      </c>
    </row>
    <row r="33" spans="1:2">
      <c r="A33" s="19" t="s">
        <v>9</v>
      </c>
      <c r="B33" s="17">
        <v>19</v>
      </c>
    </row>
    <row r="34" spans="1:2">
      <c r="A34" s="18">
        <v>2.4793388429752067E-2</v>
      </c>
      <c r="B34" s="17">
        <v>24</v>
      </c>
    </row>
    <row r="35" spans="1:2">
      <c r="A35" s="19" t="s">
        <v>8</v>
      </c>
      <c r="B35" s="17">
        <v>24</v>
      </c>
    </row>
    <row r="36" spans="1:2">
      <c r="A36" s="18">
        <v>4.4421487603305783E-2</v>
      </c>
      <c r="B36" s="17">
        <v>43</v>
      </c>
    </row>
    <row r="37" spans="1:2">
      <c r="A37" s="19" t="s">
        <v>32</v>
      </c>
      <c r="B37" s="17">
        <v>43</v>
      </c>
    </row>
    <row r="38" spans="1:2">
      <c r="A38" s="18">
        <v>6.3016528925619833E-2</v>
      </c>
      <c r="B38" s="17">
        <v>61</v>
      </c>
    </row>
    <row r="39" spans="1:2">
      <c r="A39" s="19" t="s">
        <v>26</v>
      </c>
      <c r="B39" s="17">
        <v>61</v>
      </c>
    </row>
    <row r="40" spans="1:2">
      <c r="A40" s="18">
        <v>0.37913223140495866</v>
      </c>
      <c r="B40" s="17">
        <v>367</v>
      </c>
    </row>
    <row r="41" spans="1:2">
      <c r="A41" s="19" t="s">
        <v>16</v>
      </c>
      <c r="B41" s="17">
        <v>367</v>
      </c>
    </row>
    <row r="42" spans="1:2">
      <c r="A42" s="18">
        <v>0.42148760330578511</v>
      </c>
      <c r="B42" s="17">
        <v>408</v>
      </c>
    </row>
    <row r="43" spans="1:2">
      <c r="A43" s="19" t="s">
        <v>24</v>
      </c>
      <c r="B43" s="17">
        <v>408</v>
      </c>
    </row>
    <row r="44" spans="1:2">
      <c r="A44" s="18" t="s">
        <v>35</v>
      </c>
      <c r="B44" s="17">
        <v>968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2014</vt:lpstr>
      <vt:lpstr>GRAFICO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2014-06-05T20:52:15Z</dcterms:modified>
</cp:coreProperties>
</file>