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90" yWindow="255" windowWidth="12105" windowHeight="10920"/>
  </bookViews>
  <sheets>
    <sheet name="Hoja1" sheetId="1" r:id="rId1"/>
    <sheet name="Hoja2" sheetId="2" r:id="rId2"/>
  </sheets>
  <definedNames>
    <definedName name="_xlnm.Print_Area" localSheetId="0">Hoja1!$A$1:$O$146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37" i="1" l="1"/>
  <c r="J137" i="1"/>
  <c r="G137" i="1"/>
  <c r="D137" i="1"/>
  <c r="M105" i="1"/>
  <c r="M146" i="1"/>
  <c r="L146" i="1"/>
  <c r="L145" i="1"/>
  <c r="L143" i="1"/>
  <c r="L138" i="1"/>
  <c r="L136" i="1"/>
  <c r="N114" i="1"/>
  <c r="N104" i="1"/>
  <c r="M136" i="1" l="1"/>
  <c r="M123" i="1"/>
  <c r="M124" i="1"/>
  <c r="M125" i="1"/>
  <c r="M126" i="1"/>
  <c r="M127" i="1"/>
  <c r="M128" i="1"/>
  <c r="M130" i="1"/>
  <c r="M135" i="1"/>
  <c r="M138" i="1"/>
  <c r="M143" i="1"/>
  <c r="M145" i="1"/>
  <c r="M122" i="1"/>
  <c r="L123" i="1"/>
  <c r="L124" i="1"/>
  <c r="L125" i="1"/>
  <c r="L126" i="1"/>
  <c r="L127" i="1"/>
  <c r="L128" i="1"/>
  <c r="L130" i="1"/>
  <c r="L135" i="1"/>
  <c r="L122" i="1"/>
  <c r="M115" i="1"/>
  <c r="M116" i="1"/>
  <c r="M117" i="1"/>
  <c r="N117" i="1" s="1"/>
  <c r="M118" i="1"/>
  <c r="M119" i="1"/>
  <c r="M120" i="1"/>
  <c r="M113" i="1"/>
  <c r="L115" i="1"/>
  <c r="L116" i="1"/>
  <c r="L117" i="1"/>
  <c r="L118" i="1"/>
  <c r="L119" i="1"/>
  <c r="L120" i="1"/>
  <c r="L113" i="1"/>
  <c r="M106" i="1"/>
  <c r="M107" i="1"/>
  <c r="M108" i="1"/>
  <c r="M109" i="1"/>
  <c r="M110" i="1"/>
  <c r="M111" i="1"/>
  <c r="M103" i="1"/>
  <c r="L105" i="1"/>
  <c r="L106" i="1"/>
  <c r="N106" i="1" s="1"/>
  <c r="L107" i="1"/>
  <c r="L108" i="1"/>
  <c r="N108" i="1" s="1"/>
  <c r="L109" i="1"/>
  <c r="L110" i="1"/>
  <c r="N110" i="1" s="1"/>
  <c r="L111" i="1"/>
  <c r="L103" i="1"/>
  <c r="N146" i="1"/>
  <c r="J146" i="1"/>
  <c r="G146" i="1"/>
  <c r="D146" i="1"/>
  <c r="N145" i="1"/>
  <c r="J145" i="1"/>
  <c r="G145" i="1"/>
  <c r="D145" i="1"/>
  <c r="N144" i="1"/>
  <c r="N143" i="1"/>
  <c r="J143" i="1"/>
  <c r="G143" i="1"/>
  <c r="D143" i="1"/>
  <c r="N142" i="1"/>
  <c r="J142" i="1"/>
  <c r="G142" i="1"/>
  <c r="D142" i="1"/>
  <c r="N141" i="1"/>
  <c r="J141" i="1"/>
  <c r="G141" i="1"/>
  <c r="D141" i="1"/>
  <c r="N140" i="1"/>
  <c r="J140" i="1"/>
  <c r="G140" i="1"/>
  <c r="D140" i="1"/>
  <c r="N139" i="1"/>
  <c r="J139" i="1"/>
  <c r="D139" i="1"/>
  <c r="N138" i="1"/>
  <c r="J138" i="1"/>
  <c r="D138" i="1"/>
  <c r="N136" i="1"/>
  <c r="J136" i="1"/>
  <c r="G136" i="1"/>
  <c r="D136" i="1"/>
  <c r="N135" i="1"/>
  <c r="J135" i="1"/>
  <c r="G135" i="1"/>
  <c r="D135" i="1"/>
  <c r="N134" i="1"/>
  <c r="J134" i="1"/>
  <c r="G134" i="1"/>
  <c r="D134" i="1"/>
  <c r="N133" i="1"/>
  <c r="J133" i="1"/>
  <c r="G133" i="1"/>
  <c r="D133" i="1"/>
  <c r="N132" i="1"/>
  <c r="J132" i="1"/>
  <c r="G132" i="1"/>
  <c r="D132" i="1"/>
  <c r="N131" i="1"/>
  <c r="J131" i="1"/>
  <c r="G131" i="1"/>
  <c r="D131" i="1"/>
  <c r="N130" i="1"/>
  <c r="J130" i="1"/>
  <c r="G130" i="1"/>
  <c r="D130" i="1"/>
  <c r="N129" i="1"/>
  <c r="J129" i="1"/>
  <c r="G129" i="1"/>
  <c r="D129" i="1"/>
  <c r="N128" i="1"/>
  <c r="J128" i="1"/>
  <c r="G128" i="1"/>
  <c r="D128" i="1"/>
  <c r="N127" i="1"/>
  <c r="J127" i="1"/>
  <c r="G127" i="1"/>
  <c r="D127" i="1"/>
  <c r="N126" i="1"/>
  <c r="J126" i="1"/>
  <c r="G126" i="1"/>
  <c r="D126" i="1"/>
  <c r="N125" i="1"/>
  <c r="J125" i="1"/>
  <c r="G125" i="1"/>
  <c r="D125" i="1"/>
  <c r="N124" i="1"/>
  <c r="J124" i="1"/>
  <c r="G124" i="1"/>
  <c r="D124" i="1"/>
  <c r="N123" i="1"/>
  <c r="J123" i="1"/>
  <c r="G123" i="1"/>
  <c r="D123" i="1"/>
  <c r="N122" i="1"/>
  <c r="J122" i="1"/>
  <c r="G122" i="1"/>
  <c r="D122" i="1"/>
  <c r="N120" i="1"/>
  <c r="J120" i="1"/>
  <c r="G120" i="1"/>
  <c r="D120" i="1"/>
  <c r="N119" i="1"/>
  <c r="N115" i="1"/>
  <c r="J113" i="1"/>
  <c r="G113" i="1"/>
  <c r="D113" i="1"/>
  <c r="N111" i="1"/>
  <c r="J111" i="1"/>
  <c r="G111" i="1"/>
  <c r="D111" i="1"/>
  <c r="J110" i="1"/>
  <c r="G110" i="1"/>
  <c r="D110" i="1"/>
  <c r="N109" i="1"/>
  <c r="J109" i="1"/>
  <c r="G109" i="1"/>
  <c r="D109" i="1"/>
  <c r="J108" i="1"/>
  <c r="G108" i="1"/>
  <c r="D108" i="1"/>
  <c r="N107" i="1"/>
  <c r="J107" i="1"/>
  <c r="G107" i="1"/>
  <c r="D107" i="1"/>
  <c r="J106" i="1"/>
  <c r="G106" i="1"/>
  <c r="D106" i="1"/>
  <c r="N105" i="1"/>
  <c r="J105" i="1"/>
  <c r="G105" i="1"/>
  <c r="D105" i="1"/>
  <c r="J103" i="1"/>
  <c r="G103" i="1"/>
  <c r="D103" i="1"/>
  <c r="N113" i="1" l="1"/>
  <c r="N118" i="1"/>
  <c r="N116" i="1"/>
  <c r="N103" i="1"/>
  <c r="N45" i="1"/>
  <c r="N96" i="1" l="1"/>
  <c r="N95" i="1"/>
  <c r="L98" i="1"/>
  <c r="N98" i="1" s="1"/>
  <c r="N97" i="1"/>
  <c r="N94" i="1"/>
  <c r="N93" i="1"/>
  <c r="N92" i="1"/>
  <c r="N91" i="1"/>
  <c r="L90" i="1"/>
  <c r="N90" i="1" s="1"/>
  <c r="N89" i="1"/>
  <c r="N88" i="1"/>
  <c r="N87" i="1"/>
  <c r="N86" i="1"/>
  <c r="L84" i="1"/>
  <c r="N84" i="1" s="1"/>
  <c r="N82" i="1"/>
  <c r="L81" i="1"/>
  <c r="N81" i="1" s="1"/>
  <c r="N80" i="1"/>
  <c r="L79" i="1"/>
  <c r="N79" i="1" s="1"/>
  <c r="L78" i="1"/>
  <c r="N78" i="1" s="1"/>
  <c r="L77" i="1"/>
  <c r="N77" i="1" s="1"/>
  <c r="L76" i="1"/>
  <c r="N76" i="1" s="1"/>
  <c r="L74" i="1"/>
  <c r="N74" i="1" s="1"/>
  <c r="L73" i="1"/>
  <c r="N73" i="1" s="1"/>
  <c r="L72" i="1"/>
  <c r="N72" i="1" s="1"/>
  <c r="L71" i="1"/>
  <c r="N71" i="1" s="1"/>
  <c r="L70" i="1"/>
  <c r="N70" i="1" s="1"/>
  <c r="L69" i="1"/>
  <c r="N69" i="1" s="1"/>
  <c r="N68" i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N59" i="1"/>
  <c r="N51" i="1"/>
  <c r="N50" i="1"/>
  <c r="N48" i="1"/>
  <c r="N47" i="1"/>
  <c r="J47" i="1"/>
  <c r="G47" i="1"/>
  <c r="D47" i="1"/>
  <c r="N44" i="1"/>
  <c r="J44" i="1"/>
  <c r="G44" i="1"/>
  <c r="D44" i="1"/>
  <c r="N43" i="1"/>
  <c r="J43" i="1"/>
  <c r="G43" i="1"/>
  <c r="D43" i="1"/>
  <c r="N42" i="1"/>
  <c r="N41" i="1"/>
  <c r="J41" i="1"/>
  <c r="G41" i="1"/>
  <c r="D41" i="1"/>
  <c r="N40" i="1"/>
  <c r="J40" i="1"/>
  <c r="G40" i="1"/>
  <c r="D40" i="1"/>
  <c r="N39" i="1"/>
  <c r="J39" i="1"/>
  <c r="G39" i="1"/>
  <c r="D39" i="1"/>
  <c r="N38" i="1"/>
  <c r="J38" i="1"/>
  <c r="G38" i="1"/>
  <c r="D38" i="1"/>
  <c r="N37" i="1"/>
  <c r="J37" i="1"/>
  <c r="D37" i="1"/>
  <c r="N36" i="1"/>
  <c r="J36" i="1"/>
  <c r="D36" i="1"/>
  <c r="N35" i="1"/>
  <c r="J35" i="1"/>
  <c r="G35" i="1"/>
  <c r="D35" i="1"/>
  <c r="N34" i="1"/>
  <c r="J34" i="1"/>
  <c r="G34" i="1"/>
  <c r="D34" i="1"/>
  <c r="N33" i="1"/>
  <c r="J33" i="1"/>
  <c r="G33" i="1"/>
  <c r="D33" i="1"/>
  <c r="N32" i="1"/>
  <c r="J32" i="1"/>
  <c r="G32" i="1"/>
  <c r="D32" i="1"/>
  <c r="N31" i="1"/>
  <c r="J31" i="1"/>
  <c r="G31" i="1"/>
  <c r="D31" i="1"/>
  <c r="N30" i="1"/>
  <c r="J30" i="1"/>
  <c r="G30" i="1"/>
  <c r="D30" i="1"/>
  <c r="N29" i="1"/>
  <c r="J29" i="1"/>
  <c r="G29" i="1"/>
  <c r="D29" i="1"/>
  <c r="N28" i="1"/>
  <c r="J28" i="1"/>
  <c r="G28" i="1"/>
  <c r="D28" i="1"/>
  <c r="N27" i="1"/>
  <c r="J27" i="1"/>
  <c r="G27" i="1"/>
  <c r="D27" i="1"/>
  <c r="N26" i="1"/>
  <c r="J26" i="1"/>
  <c r="G26" i="1"/>
  <c r="D26" i="1"/>
  <c r="N25" i="1"/>
  <c r="J25" i="1"/>
  <c r="G25" i="1"/>
  <c r="D25" i="1"/>
  <c r="N24" i="1"/>
  <c r="J24" i="1"/>
  <c r="G24" i="1"/>
  <c r="D24" i="1"/>
  <c r="N23" i="1"/>
  <c r="J23" i="1"/>
  <c r="G23" i="1"/>
  <c r="D23" i="1"/>
  <c r="N22" i="1"/>
  <c r="J22" i="1"/>
  <c r="G22" i="1"/>
  <c r="D22" i="1"/>
  <c r="N21" i="1"/>
  <c r="J21" i="1"/>
  <c r="G21" i="1"/>
  <c r="D21" i="1"/>
  <c r="N20" i="1"/>
  <c r="J20" i="1"/>
  <c r="G20" i="1"/>
  <c r="D20" i="1"/>
  <c r="N18" i="1"/>
  <c r="J18" i="1"/>
  <c r="G18" i="1"/>
  <c r="D18" i="1"/>
  <c r="N17" i="1"/>
  <c r="N16" i="1"/>
  <c r="N15" i="1"/>
  <c r="N14" i="1"/>
  <c r="N13" i="1"/>
  <c r="N12" i="1"/>
  <c r="J12" i="1"/>
  <c r="G12" i="1"/>
  <c r="D12" i="1"/>
  <c r="N10" i="1"/>
  <c r="J10" i="1"/>
  <c r="G10" i="1"/>
  <c r="D10" i="1"/>
  <c r="N9" i="1"/>
  <c r="J9" i="1"/>
  <c r="G9" i="1"/>
  <c r="D9" i="1"/>
  <c r="N8" i="1"/>
  <c r="J8" i="1"/>
  <c r="G8" i="1"/>
  <c r="D8" i="1"/>
  <c r="N7" i="1"/>
  <c r="J7" i="1"/>
  <c r="G7" i="1"/>
  <c r="D7" i="1"/>
  <c r="N6" i="1"/>
  <c r="J6" i="1"/>
  <c r="G6" i="1"/>
  <c r="D6" i="1"/>
  <c r="N5" i="1"/>
  <c r="J5" i="1"/>
  <c r="G5" i="1"/>
  <c r="D5" i="1"/>
  <c r="N4" i="1"/>
  <c r="J4" i="1"/>
  <c r="G4" i="1"/>
  <c r="D4" i="1"/>
  <c r="N3" i="1"/>
  <c r="J3" i="1"/>
  <c r="G3" i="1"/>
  <c r="D3" i="1"/>
</calcChain>
</file>

<file path=xl/sharedStrings.xml><?xml version="1.0" encoding="utf-8"?>
<sst xmlns="http://schemas.openxmlformats.org/spreadsheetml/2006/main" count="359" uniqueCount="106">
  <si>
    <t>DESAFIO</t>
  </si>
  <si>
    <t>CANOA AVENTURA</t>
  </si>
  <si>
    <t>ECOTERRA</t>
  </si>
  <si>
    <t>Rack</t>
  </si>
  <si>
    <t>Neta</t>
  </si>
  <si>
    <t>Porcentaje</t>
  </si>
  <si>
    <t>Descuento</t>
  </si>
  <si>
    <t>Proveedor</t>
  </si>
  <si>
    <t>Volcán Arenal</t>
  </si>
  <si>
    <t>Desafío</t>
  </si>
  <si>
    <t>Volcán Arenal + Baldí</t>
  </si>
  <si>
    <t>Volcán Arenal + Baldí + Almuerzo</t>
  </si>
  <si>
    <t>Volcán Arenal + Baldí + Cena</t>
  </si>
  <si>
    <t>Volcán Arenal + Ecotermales</t>
  </si>
  <si>
    <t>Volcán Arenal + Ecotermales + Almuerzo</t>
  </si>
  <si>
    <t>Volcán Arenal + Ecotermales + Cena</t>
  </si>
  <si>
    <t>Volcán Arenal + The Springs Resort + Cena</t>
  </si>
  <si>
    <t>Servicios  Combinados</t>
  </si>
  <si>
    <t>Combo Puentes + Catarata + Almuerzo + Volcán</t>
  </si>
  <si>
    <t>Combo Puentes + Catarata + Almuerzo + Volcán + Baldí</t>
  </si>
  <si>
    <t>176     </t>
  </si>
  <si>
    <t>128 </t>
  </si>
  <si>
    <t>Combo Puentes + Catarata + Almuerzo + Volcán + Baldí + Cena</t>
  </si>
  <si>
    <t>185       </t>
  </si>
  <si>
    <t>130 </t>
  </si>
  <si>
    <t>Combo Puentes + Catarata + Almuerzo + Volcán + Ecotermales</t>
  </si>
  <si>
    <t>194 </t>
  </si>
  <si>
    <t>141 </t>
  </si>
  <si>
    <t>Combo Puentes + Catarata + Almuerzo + Volcán + Ecotermales + Cena</t>
  </si>
  <si>
    <t>213 </t>
  </si>
  <si>
    <t>149 </t>
  </si>
  <si>
    <t>Combo Puentes + Catarata + Almuerzo + Volcán + The Springs Resort + Cena</t>
  </si>
  <si>
    <t>234 </t>
  </si>
  <si>
    <t>164 </t>
  </si>
  <si>
    <t>Desafío Nature Combination 6 x 1</t>
  </si>
  <si>
    <t>?</t>
  </si>
  <si>
    <t>Otros Servicios</t>
  </si>
  <si>
    <t>Cavernas de Venado</t>
  </si>
  <si>
    <t>Cerro Chato (con Catarata)</t>
  </si>
  <si>
    <t>Monteverde 1 Dia By Boat (4 pax mínimo)</t>
  </si>
  <si>
    <t>Río Celeste</t>
  </si>
  <si>
    <t>Safari Flotante Río Peñas Blancas (Balsa/Kayak)</t>
  </si>
  <si>
    <t>Cabalgata Catarata La Fortuna</t>
  </si>
  <si>
    <t>Ciclismo de montaña 1/2 Día</t>
  </si>
  <si>
    <t>Cuadraciclos - ATV Tour Sencilo (Private Farm)</t>
  </si>
  <si>
    <t>Cuadraciclos - ATV Tour Doble (Private Farm)</t>
  </si>
  <si>
    <t>Kayak Río Peñas Blancas</t>
  </si>
  <si>
    <t>Pesca Deportiva Lago Arenal (2 pax) 1/2 día</t>
  </si>
  <si>
    <t>Lost Canyon</t>
  </si>
  <si>
    <t>Rafting Clase II y III Río Balsa</t>
  </si>
  <si>
    <t>Rafting Clase III y IV Río Toro o Río Sarapiqui</t>
  </si>
  <si>
    <t>Mambo Combo</t>
  </si>
  <si>
    <t>Puentes Colgantes del Arenal</t>
  </si>
  <si>
    <t>Canopy (Athica)</t>
  </si>
  <si>
    <t>Observación de aves en Silencio (Península Lago Arenal)</t>
  </si>
  <si>
    <t>Cultour en la Casona del Río Fortuna</t>
  </si>
  <si>
    <t>Caminatas especiales</t>
  </si>
  <si>
    <t>Caminata Nocturna (no incluye transporte)</t>
  </si>
  <si>
    <t>Arenal Natura</t>
  </si>
  <si>
    <t>Aguas Termales</t>
  </si>
  <si>
    <t>Paradise Hot Springs Adultos</t>
  </si>
  <si>
    <t>Paradise Hot Springs Niños (3 - 10 años)</t>
  </si>
  <si>
    <t>Volcán Arenal Niños (5 - 10 años)</t>
  </si>
  <si>
    <t>Combo Puentes + Catarata + Almuerzo + Volcán Niños (5 - 10 años)</t>
  </si>
  <si>
    <t>TARIFA ADULTO</t>
  </si>
  <si>
    <t xml:space="preserve">Kayak Río Peñas Blancas   </t>
  </si>
  <si>
    <t>Caño Negro (Río Frío)</t>
  </si>
  <si>
    <r>
      <rPr>
        <sz val="15"/>
        <color theme="1"/>
        <rFont val="Arial Narrow"/>
        <family val="2"/>
      </rPr>
      <t>Kayak</t>
    </r>
    <r>
      <rPr>
        <sz val="15"/>
        <color theme="1"/>
        <rFont val="Arial Narrow"/>
        <family val="2"/>
      </rPr>
      <t xml:space="preserve"> Lago Arenal</t>
    </r>
  </si>
  <si>
    <t>Kayak Lago Arenal</t>
  </si>
  <si>
    <t>Puentes Colgantes del Arenal (4 a 10 años)</t>
  </si>
  <si>
    <t>TARIFAS ADULTOS</t>
  </si>
  <si>
    <t>Caño Negro (Río Frío) (3 - 10 años)</t>
  </si>
  <si>
    <r>
      <t xml:space="preserve">Caminata Nocturna </t>
    </r>
    <r>
      <rPr>
        <b/>
        <sz val="15"/>
        <color theme="1"/>
        <rFont val="Arial Narrow"/>
        <family val="2"/>
      </rPr>
      <t xml:space="preserve">Niño </t>
    </r>
    <r>
      <rPr>
        <sz val="15"/>
        <color theme="1"/>
        <rFont val="Arial Narrow"/>
        <family val="2"/>
      </rPr>
      <t>(6 - 11 años)</t>
    </r>
    <r>
      <rPr>
        <b/>
        <sz val="15"/>
        <color theme="1"/>
        <rFont val="Arial Narrow"/>
        <family val="2"/>
      </rPr>
      <t xml:space="preserve"> </t>
    </r>
    <r>
      <rPr>
        <sz val="15"/>
        <color theme="1"/>
        <rFont val="Arial Narrow"/>
        <family val="2"/>
      </rPr>
      <t>(No incluye transporte)</t>
    </r>
  </si>
  <si>
    <t>Cabalgata Faldas Volcán Arenal (Wilberth Stable)</t>
  </si>
  <si>
    <t>Cuadraciclos - ATV Tour Sencillo (Private Farm La Pradera)</t>
  </si>
  <si>
    <t>Cuadraciclos - ATV Tour Doble (Private Farm La Pradera)</t>
  </si>
  <si>
    <t>Cuadraciclos - ATV Tour Volcano Sencillo (Tour Original ATV)</t>
  </si>
  <si>
    <t>Cuadraciclos - ATV Tour Volcano Doble (Tour Original ATV)</t>
  </si>
  <si>
    <t xml:space="preserve">Stand Up Paddling </t>
  </si>
  <si>
    <t>Paradise</t>
  </si>
  <si>
    <t>TARIFAS NIÑOS DESAFÍO</t>
  </si>
  <si>
    <t xml:space="preserve">Caminatas Naturalistas al Parque Nacional </t>
  </si>
  <si>
    <t>Caminatas Naturalistas al Parque Nacional</t>
  </si>
  <si>
    <t xml:space="preserve"> A partir de 7 años                TARIFA ADULTO</t>
  </si>
  <si>
    <r>
      <t xml:space="preserve">Cabalgata al Volcán </t>
    </r>
    <r>
      <rPr>
        <sz val="12"/>
        <color theme="1"/>
        <rFont val="Arial Narrow"/>
        <family val="2"/>
      </rPr>
      <t xml:space="preserve"> </t>
    </r>
    <r>
      <rPr>
        <sz val="13"/>
        <color theme="1"/>
        <rFont val="Arial Narrow"/>
        <family val="2"/>
      </rPr>
      <t>(Menores de 2 años no pueden realizar el tour, de 3 a 6 años solo acompañados de un adulto y no tienen cargo)</t>
    </r>
  </si>
  <si>
    <t>Canopy (Athica) (5 a 11 años)</t>
  </si>
  <si>
    <t>Lost Canyon (Edad mínima 13 años)</t>
  </si>
  <si>
    <t>Rafting Clase II y III (Edad mínima 10 años)</t>
  </si>
  <si>
    <t>Rafting Clase III - IV (Edad mínima 13 años)</t>
  </si>
  <si>
    <t>Desafío Nature Combination 6 x 1 (6-11 años)</t>
  </si>
  <si>
    <t>Cavernas de Venado (10-11 años) Edad mínima 10 años</t>
  </si>
  <si>
    <t>Cerro Chato con Catarata (10-11 años) (Edad mínima 10 años)</t>
  </si>
  <si>
    <t xml:space="preserve">Monteverde 1 Dia By Boat (4 pax mínimo) (8-11 años) </t>
  </si>
  <si>
    <t>Río Celeste (6-11 años)</t>
  </si>
  <si>
    <t>Safari Flotante Río Peñas Blancas (Balsa/Kayak) (6-11 años)</t>
  </si>
  <si>
    <t>Cabalgata Catarata La Fortuna (8-11 años)</t>
  </si>
  <si>
    <t>Ciclismo de montaña 1/2 Día (10-11 años) (Edad mín 10 años)</t>
  </si>
  <si>
    <t>Stand Up Paddling (SUP) (6-11 años)</t>
  </si>
  <si>
    <t xml:space="preserve">Cultour en la Casona del Río Fortuna (De 0-4 años sin cargo, de 5-10 años tarifa de Niño. </t>
  </si>
  <si>
    <t>Mambo Combo (Edad mínima 13 años)</t>
  </si>
  <si>
    <t>Van Boat Van Monteverde</t>
  </si>
  <si>
    <t>$32,00</t>
  </si>
  <si>
    <t>Aventuras El Lago</t>
  </si>
  <si>
    <t>TARIFAS DE TOURS DE DESAFÍO PRIVADOS</t>
  </si>
  <si>
    <t xml:space="preserve">Pesca Deportiva Lago Arenal 1/2 día  (2 pax) </t>
  </si>
  <si>
    <t>Pesca Deportiva Lago Arenal 1/2 día (2 pax)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</si>
</sst>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₡&quot;* #,##0_-;\-&quot;₡&quot;* #,##0_-;_-&quot;₡&quot;* &quot;-&quot;_-;_-@_-"/>
    <numFmt numFmtId="165" formatCode="_-[$$-409]* #,##0.00_ ;_-[$$-409]* \-#,##0.00\ ;_-[$$-409]* &quot;-&quot;??_ ;_-@_ 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0"/>
      <name val="Arial Narrow"/>
      <family val="2"/>
    </font>
    <font>
      <b/>
      <sz val="16"/>
      <color theme="1"/>
      <name val="Calibri"/>
      <family val="2"/>
    </font>
    <font>
      <sz val="15"/>
      <color theme="1"/>
      <name val="Arial Narrow"/>
      <family val="2"/>
    </font>
    <font>
      <sz val="15"/>
      <color rgb="FFFF0000"/>
      <name val="Arial Narrow"/>
      <family val="2"/>
    </font>
    <font>
      <b/>
      <sz val="15"/>
      <color rgb="FFFF0000"/>
      <name val="Arial Narrow"/>
      <family val="2"/>
    </font>
    <font>
      <sz val="15"/>
      <name val="Arial Narrow"/>
      <family val="2"/>
    </font>
    <font>
      <b/>
      <sz val="15"/>
      <color theme="8" tint="-0.499984740745262"/>
      <name val="Arial Narrow"/>
      <family val="2"/>
    </font>
    <font>
      <b/>
      <sz val="15"/>
      <color theme="8"/>
      <name val="Arial Narrow"/>
      <family val="2"/>
    </font>
    <font>
      <sz val="15"/>
      <color theme="1"/>
      <name val="Arial Narrow"/>
      <family val="2"/>
    </font>
    <font>
      <sz val="15"/>
      <name val="Arial Narrow"/>
      <family val="2"/>
    </font>
    <font>
      <b/>
      <sz val="15"/>
      <color rgb="FFFF0000"/>
      <name val="Arial Narrow"/>
      <family val="2"/>
    </font>
    <font>
      <b/>
      <sz val="15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Calibri"/>
      <family val="2"/>
    </font>
    <font>
      <sz val="12"/>
      <color theme="1"/>
      <name val="Arial Narrow"/>
      <family val="2"/>
    </font>
    <font>
      <sz val="13"/>
      <color theme="1"/>
      <name val="Arial Narrow"/>
      <family val="2"/>
    </font>
    <font>
      <sz val="15"/>
      <color rgb="FF00B05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10" fontId="2" fillId="5" borderId="3" xfId="2" applyNumberFormat="1" applyFont="1" applyFill="1" applyBorder="1" applyAlignment="1">
      <alignment horizontal="center" vertical="center" wrapText="1"/>
    </xf>
    <xf numFmtId="10" fontId="2" fillId="5" borderId="4" xfId="2" applyNumberFormat="1" applyFont="1" applyFill="1" applyBorder="1" applyAlignment="1">
      <alignment horizontal="center" vertical="center" wrapText="1"/>
    </xf>
    <xf numFmtId="10" fontId="2" fillId="5" borderId="5" xfId="2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horizontal="right" vertical="center" wrapText="1"/>
    </xf>
    <xf numFmtId="10" fontId="5" fillId="0" borderId="7" xfId="2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6" fillId="0" borderId="7" xfId="0" applyNumberFormat="1" applyFont="1" applyFill="1" applyBorder="1" applyAlignment="1">
      <alignment horizontal="center" vertical="center" wrapText="1"/>
    </xf>
    <xf numFmtId="10" fontId="7" fillId="0" borderId="7" xfId="2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5" fontId="2" fillId="5" borderId="8" xfId="0" applyNumberFormat="1" applyFont="1" applyFill="1" applyBorder="1" applyAlignment="1">
      <alignment horizontal="center" vertical="center" wrapText="1"/>
    </xf>
    <xf numFmtId="10" fontId="2" fillId="5" borderId="8" xfId="2" applyNumberFormat="1" applyFont="1" applyFill="1" applyBorder="1" applyAlignment="1">
      <alignment horizontal="center" vertical="center" wrapText="1"/>
    </xf>
    <xf numFmtId="10" fontId="5" fillId="0" borderId="7" xfId="2" applyNumberFormat="1" applyFont="1" applyBorder="1" applyAlignment="1">
      <alignment horizontal="center" vertical="center" wrapText="1"/>
    </xf>
    <xf numFmtId="165" fontId="5" fillId="7" borderId="7" xfId="0" applyNumberFormat="1" applyFont="1" applyFill="1" applyBorder="1" applyAlignment="1">
      <alignment horizontal="right" vertical="center" wrapText="1"/>
    </xf>
    <xf numFmtId="165" fontId="5" fillId="8" borderId="7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10" fontId="5" fillId="0" borderId="9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5" fontId="5" fillId="9" borderId="7" xfId="0" applyNumberFormat="1" applyFont="1" applyFill="1" applyBorder="1" applyAlignment="1">
      <alignment horizontal="right" vertical="center" wrapText="1"/>
    </xf>
    <xf numFmtId="10" fontId="5" fillId="9" borderId="7" xfId="2" applyNumberFormat="1" applyFont="1" applyFill="1" applyBorder="1" applyAlignment="1">
      <alignment horizontal="center" vertical="center" wrapText="1"/>
    </xf>
    <xf numFmtId="0" fontId="0" fillId="9" borderId="0" xfId="0" applyFill="1"/>
    <xf numFmtId="0" fontId="8" fillId="0" borderId="6" xfId="0" applyFont="1" applyFill="1" applyBorder="1" applyAlignment="1">
      <alignment vertical="center" wrapText="1"/>
    </xf>
    <xf numFmtId="165" fontId="5" fillId="6" borderId="7" xfId="0" applyNumberFormat="1" applyFont="1" applyFill="1" applyBorder="1" applyAlignment="1">
      <alignment horizontal="right" vertical="center" wrapText="1"/>
    </xf>
    <xf numFmtId="10" fontId="5" fillId="0" borderId="10" xfId="2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65" fontId="2" fillId="5" borderId="3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3" fillId="0" borderId="0" xfId="0" applyFont="1"/>
    <xf numFmtId="165" fontId="12" fillId="0" borderId="7" xfId="0" applyNumberFormat="1" applyFont="1" applyFill="1" applyBorder="1" applyAlignment="1">
      <alignment horizontal="righ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165" fontId="5" fillId="0" borderId="10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0" fontId="7" fillId="0" borderId="5" xfId="2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right" vertical="center" wrapText="1"/>
    </xf>
    <xf numFmtId="165" fontId="5" fillId="0" borderId="14" xfId="0" applyNumberFormat="1" applyFont="1" applyFill="1" applyBorder="1" applyAlignment="1">
      <alignment horizontal="right" vertical="center" wrapText="1"/>
    </xf>
    <xf numFmtId="10" fontId="5" fillId="0" borderId="15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vertic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topLeftCell="A19" workbookViewId="0">
      <selection activeCell="A29" sqref="A29"/>
    </sheetView>
  </sheetViews>
  <sheetFormatPr baseColWidth="10" defaultRowHeight="15.75" x14ac:dyDescent="0.25"/>
  <cols>
    <col min="1" max="1" width="59.875" customWidth="1"/>
    <col min="2" max="3" width="10.125" hidden="1" customWidth="1"/>
    <col min="4" max="4" width="12.5" hidden="1" customWidth="1"/>
    <col min="5" max="6" width="9.875" hidden="1" customWidth="1"/>
    <col min="7" max="7" width="12.5" hidden="1" customWidth="1"/>
    <col min="8" max="9" width="10.125" hidden="1" customWidth="1"/>
    <col min="10" max="10" width="12.5" hidden="1" customWidth="1"/>
    <col min="11" max="11" width="23" hidden="1" customWidth="1"/>
    <col min="12" max="12" width="9.75" bestFit="1" customWidth="1"/>
    <col min="13" max="13" width="11.625" customWidth="1"/>
    <col min="14" max="15" width="12.5" bestFit="1" customWidth="1"/>
    <col min="16" max="16" width="19" style="1" customWidth="1"/>
  </cols>
  <sheetData>
    <row r="1" spans="1:16" ht="20.100000000000001" customHeight="1" thickBot="1" x14ac:dyDescent="0.35">
      <c r="A1" s="34" t="s">
        <v>70</v>
      </c>
      <c r="B1" s="67" t="s">
        <v>0</v>
      </c>
      <c r="C1" s="67"/>
      <c r="D1" s="67"/>
      <c r="E1" s="68" t="s">
        <v>1</v>
      </c>
      <c r="F1" s="68"/>
      <c r="G1" s="68"/>
      <c r="H1" s="69" t="s">
        <v>2</v>
      </c>
      <c r="I1" s="69"/>
      <c r="J1" s="69"/>
    </row>
    <row r="2" spans="1:16" ht="24.75" customHeight="1" thickBot="1" x14ac:dyDescent="0.3">
      <c r="A2" s="37" t="s">
        <v>81</v>
      </c>
      <c r="B2" s="2" t="s">
        <v>3</v>
      </c>
      <c r="C2" s="2" t="s">
        <v>4</v>
      </c>
      <c r="D2" s="3" t="s">
        <v>5</v>
      </c>
      <c r="E2" s="2" t="s">
        <v>3</v>
      </c>
      <c r="F2" s="2" t="s">
        <v>4</v>
      </c>
      <c r="G2" s="3" t="s">
        <v>5</v>
      </c>
      <c r="H2" s="2" t="s">
        <v>3</v>
      </c>
      <c r="I2" s="2" t="s">
        <v>4</v>
      </c>
      <c r="J2" s="4" t="s">
        <v>5</v>
      </c>
      <c r="L2" s="2" t="s">
        <v>3</v>
      </c>
      <c r="M2" s="2" t="s">
        <v>4</v>
      </c>
      <c r="N2" s="4" t="s">
        <v>5</v>
      </c>
      <c r="O2" s="5" t="s">
        <v>6</v>
      </c>
      <c r="P2" s="6" t="s">
        <v>7</v>
      </c>
    </row>
    <row r="3" spans="1:16" ht="20.25" thickBot="1" x14ac:dyDescent="0.3">
      <c r="A3" s="7" t="s">
        <v>8</v>
      </c>
      <c r="B3" s="8">
        <v>49</v>
      </c>
      <c r="C3" s="8">
        <v>35</v>
      </c>
      <c r="D3" s="9">
        <f>1-(C3/B3)</f>
        <v>0.2857142857142857</v>
      </c>
      <c r="E3" s="8">
        <v>55</v>
      </c>
      <c r="F3" s="8">
        <v>39</v>
      </c>
      <c r="G3" s="9">
        <f>1-(F3/E3)</f>
        <v>0.29090909090909089</v>
      </c>
      <c r="H3" s="8">
        <v>53</v>
      </c>
      <c r="I3" s="8">
        <v>37</v>
      </c>
      <c r="J3" s="9">
        <f>1-(I3/H3)</f>
        <v>0.30188679245283023</v>
      </c>
      <c r="K3" s="10"/>
      <c r="L3" s="8">
        <v>49</v>
      </c>
      <c r="M3" s="35">
        <v>35</v>
      </c>
      <c r="N3" s="9">
        <f>1-(M3/L3)</f>
        <v>0.2857142857142857</v>
      </c>
      <c r="O3" s="9">
        <v>0.05</v>
      </c>
      <c r="P3" s="11" t="s">
        <v>9</v>
      </c>
    </row>
    <row r="4" spans="1:16" ht="20.25" thickBot="1" x14ac:dyDescent="0.3">
      <c r="A4" s="7" t="s">
        <v>10</v>
      </c>
      <c r="B4" s="8">
        <v>69</v>
      </c>
      <c r="C4" s="8">
        <v>52</v>
      </c>
      <c r="D4" s="9">
        <f t="shared" ref="D4:D44" si="0">1-(C4/B4)</f>
        <v>0.24637681159420288</v>
      </c>
      <c r="E4" s="8">
        <v>92</v>
      </c>
      <c r="F4" s="8">
        <v>64</v>
      </c>
      <c r="G4" s="9">
        <f t="shared" ref="G4:G10" si="1">1-(F4/E4)</f>
        <v>0.30434782608695654</v>
      </c>
      <c r="H4" s="8">
        <v>92</v>
      </c>
      <c r="I4" s="8">
        <v>64</v>
      </c>
      <c r="J4" s="9">
        <f t="shared" ref="J4:J10" si="2">1-(I4/H4)</f>
        <v>0.30434782608695654</v>
      </c>
      <c r="K4" s="10"/>
      <c r="L4" s="8">
        <v>69</v>
      </c>
      <c r="M4" s="35">
        <v>52</v>
      </c>
      <c r="N4" s="9">
        <f t="shared" ref="N4:N44" si="3">1-(M4/L4)</f>
        <v>0.24637681159420288</v>
      </c>
      <c r="O4" s="9">
        <v>0.05</v>
      </c>
      <c r="P4" s="11" t="s">
        <v>9</v>
      </c>
    </row>
    <row r="5" spans="1:16" ht="20.25" thickBot="1" x14ac:dyDescent="0.3">
      <c r="A5" s="7" t="s">
        <v>11</v>
      </c>
      <c r="B5" s="8"/>
      <c r="C5" s="8"/>
      <c r="D5" s="9" t="e">
        <f t="shared" si="0"/>
        <v>#DIV/0!</v>
      </c>
      <c r="E5" s="8">
        <v>98</v>
      </c>
      <c r="F5" s="8">
        <v>69</v>
      </c>
      <c r="G5" s="9">
        <f t="shared" si="1"/>
        <v>0.29591836734693877</v>
      </c>
      <c r="H5" s="8"/>
      <c r="I5" s="8"/>
      <c r="J5" s="9" t="e">
        <f t="shared" si="2"/>
        <v>#DIV/0!</v>
      </c>
      <c r="K5" s="10"/>
      <c r="L5" s="8">
        <v>84</v>
      </c>
      <c r="M5" s="35">
        <v>67</v>
      </c>
      <c r="N5" s="9">
        <f t="shared" si="3"/>
        <v>0.20238095238095233</v>
      </c>
      <c r="O5" s="9">
        <v>0.05</v>
      </c>
      <c r="P5" s="11" t="s">
        <v>9</v>
      </c>
    </row>
    <row r="6" spans="1:16" ht="20.25" thickBot="1" x14ac:dyDescent="0.3">
      <c r="A6" s="7" t="s">
        <v>12</v>
      </c>
      <c r="B6" s="8">
        <v>89</v>
      </c>
      <c r="C6" s="8">
        <v>67</v>
      </c>
      <c r="D6" s="9">
        <f t="shared" si="0"/>
        <v>0.2471910112359551</v>
      </c>
      <c r="E6" s="8">
        <v>98</v>
      </c>
      <c r="F6" s="8">
        <v>69</v>
      </c>
      <c r="G6" s="9">
        <f t="shared" si="1"/>
        <v>0.29591836734693877</v>
      </c>
      <c r="H6" s="8">
        <v>102</v>
      </c>
      <c r="I6" s="8">
        <v>71</v>
      </c>
      <c r="J6" s="9">
        <f t="shared" si="2"/>
        <v>0.30392156862745101</v>
      </c>
      <c r="K6" s="10"/>
      <c r="L6" s="8">
        <v>84</v>
      </c>
      <c r="M6" s="35">
        <v>67</v>
      </c>
      <c r="N6" s="9">
        <f t="shared" si="3"/>
        <v>0.20238095238095233</v>
      </c>
      <c r="O6" s="12">
        <v>0</v>
      </c>
      <c r="P6" s="11" t="s">
        <v>9</v>
      </c>
    </row>
    <row r="7" spans="1:16" ht="20.25" thickBot="1" x14ac:dyDescent="0.3">
      <c r="A7" s="7" t="s">
        <v>13</v>
      </c>
      <c r="B7" s="8">
        <v>84</v>
      </c>
      <c r="C7" s="8">
        <v>67</v>
      </c>
      <c r="D7" s="9">
        <f t="shared" si="0"/>
        <v>0.20238095238095233</v>
      </c>
      <c r="E7" s="8">
        <v>106</v>
      </c>
      <c r="F7" s="8">
        <v>74</v>
      </c>
      <c r="G7" s="9">
        <f t="shared" si="1"/>
        <v>0.30188679245283023</v>
      </c>
      <c r="H7" s="8">
        <v>102</v>
      </c>
      <c r="I7" s="8">
        <v>71</v>
      </c>
      <c r="J7" s="9">
        <f t="shared" si="2"/>
        <v>0.30392156862745101</v>
      </c>
      <c r="K7" s="10"/>
      <c r="L7" s="8">
        <v>84</v>
      </c>
      <c r="M7" s="35">
        <v>67</v>
      </c>
      <c r="N7" s="9">
        <f t="shared" si="3"/>
        <v>0.20238095238095233</v>
      </c>
      <c r="O7" s="9">
        <v>0.05</v>
      </c>
      <c r="P7" s="11" t="s">
        <v>9</v>
      </c>
    </row>
    <row r="8" spans="1:16" ht="20.25" thickBot="1" x14ac:dyDescent="0.3">
      <c r="A8" s="7" t="s">
        <v>14</v>
      </c>
      <c r="B8" s="8"/>
      <c r="C8" s="8"/>
      <c r="D8" s="9" t="e">
        <f t="shared" si="0"/>
        <v>#DIV/0!</v>
      </c>
      <c r="E8" s="8">
        <v>124</v>
      </c>
      <c r="F8" s="8">
        <v>87</v>
      </c>
      <c r="G8" s="9">
        <f t="shared" si="1"/>
        <v>0.29838709677419351</v>
      </c>
      <c r="H8" s="8"/>
      <c r="I8" s="8"/>
      <c r="J8" s="9" t="e">
        <f t="shared" si="2"/>
        <v>#DIV/0!</v>
      </c>
      <c r="K8" s="10"/>
      <c r="L8" s="8">
        <v>101</v>
      </c>
      <c r="M8" s="35">
        <v>84</v>
      </c>
      <c r="N8" s="9">
        <f t="shared" si="3"/>
        <v>0.16831683168316836</v>
      </c>
      <c r="O8" s="9">
        <v>0.05</v>
      </c>
      <c r="P8" s="11" t="s">
        <v>9</v>
      </c>
    </row>
    <row r="9" spans="1:16" ht="20.25" thickBot="1" x14ac:dyDescent="0.3">
      <c r="A9" s="7" t="s">
        <v>15</v>
      </c>
      <c r="B9" s="8">
        <v>105</v>
      </c>
      <c r="C9" s="8">
        <v>84</v>
      </c>
      <c r="D9" s="9">
        <f t="shared" si="0"/>
        <v>0.19999999999999996</v>
      </c>
      <c r="E9" s="8">
        <v>124</v>
      </c>
      <c r="F9" s="8">
        <v>87</v>
      </c>
      <c r="G9" s="9">
        <f t="shared" si="1"/>
        <v>0.29838709677419351</v>
      </c>
      <c r="H9" s="8">
        <v>127</v>
      </c>
      <c r="I9" s="8">
        <v>89</v>
      </c>
      <c r="J9" s="9">
        <f t="shared" si="2"/>
        <v>0.29921259842519687</v>
      </c>
      <c r="K9" s="10"/>
      <c r="L9" s="8">
        <v>101</v>
      </c>
      <c r="M9" s="35">
        <v>84</v>
      </c>
      <c r="N9" s="9">
        <f t="shared" si="3"/>
        <v>0.16831683168316836</v>
      </c>
      <c r="O9" s="12">
        <v>0</v>
      </c>
      <c r="P9" s="11" t="s">
        <v>9</v>
      </c>
    </row>
    <row r="10" spans="1:16" ht="20.25" thickBot="1" x14ac:dyDescent="0.3">
      <c r="A10" s="7" t="s">
        <v>16</v>
      </c>
      <c r="B10" s="8">
        <v>135</v>
      </c>
      <c r="C10" s="8">
        <v>94</v>
      </c>
      <c r="D10" s="9">
        <f t="shared" si="0"/>
        <v>0.3037037037037037</v>
      </c>
      <c r="E10" s="8">
        <v>143</v>
      </c>
      <c r="F10" s="8">
        <v>100</v>
      </c>
      <c r="G10" s="9">
        <f t="shared" si="1"/>
        <v>0.30069930069930073</v>
      </c>
      <c r="H10" s="8"/>
      <c r="I10" s="8"/>
      <c r="J10" s="9" t="e">
        <f t="shared" si="2"/>
        <v>#DIV/0!</v>
      </c>
      <c r="K10" s="10"/>
      <c r="L10" s="8">
        <v>135</v>
      </c>
      <c r="M10" s="35">
        <v>94</v>
      </c>
      <c r="N10" s="9">
        <f t="shared" si="3"/>
        <v>0.3037037037037037</v>
      </c>
      <c r="O10" s="9">
        <v>0.05</v>
      </c>
      <c r="P10" s="11" t="s">
        <v>9</v>
      </c>
    </row>
    <row r="11" spans="1:16" ht="21.75" thickBot="1" x14ac:dyDescent="0.3">
      <c r="A11" s="13" t="s">
        <v>17</v>
      </c>
      <c r="B11" s="14"/>
      <c r="C11" s="14"/>
      <c r="D11" s="15" t="s">
        <v>5</v>
      </c>
      <c r="E11" s="14"/>
      <c r="F11" s="14"/>
      <c r="G11" s="15" t="s">
        <v>5</v>
      </c>
      <c r="H11" s="14"/>
      <c r="I11" s="14"/>
      <c r="J11" s="15" t="s">
        <v>5</v>
      </c>
      <c r="L11" s="2" t="s">
        <v>3</v>
      </c>
      <c r="M11" s="36" t="s">
        <v>4</v>
      </c>
      <c r="N11" s="4" t="s">
        <v>5</v>
      </c>
      <c r="O11" s="5" t="s">
        <v>6</v>
      </c>
      <c r="P11" s="2" t="s">
        <v>7</v>
      </c>
    </row>
    <row r="12" spans="1:16" ht="20.25" thickBot="1" x14ac:dyDescent="0.3">
      <c r="A12" s="7" t="s">
        <v>18</v>
      </c>
      <c r="B12" s="8"/>
      <c r="C12" s="8"/>
      <c r="D12" s="16" t="e">
        <f t="shared" si="0"/>
        <v>#DIV/0!</v>
      </c>
      <c r="E12" s="8">
        <v>155</v>
      </c>
      <c r="F12" s="17">
        <v>109</v>
      </c>
      <c r="G12" s="16">
        <f t="shared" ref="G12:G18" si="4">1-(F12/E12)</f>
        <v>0.29677419354838708</v>
      </c>
      <c r="H12" s="8">
        <v>145</v>
      </c>
      <c r="I12" s="18">
        <v>102</v>
      </c>
      <c r="J12" s="16">
        <f t="shared" ref="J12:J18" si="5">1-(I12/H12)</f>
        <v>0.29655172413793107</v>
      </c>
      <c r="L12" s="8">
        <v>145</v>
      </c>
      <c r="M12" s="35">
        <v>102</v>
      </c>
      <c r="N12" s="9">
        <f t="shared" si="3"/>
        <v>0.29655172413793107</v>
      </c>
      <c r="O12" s="9">
        <v>0.05</v>
      </c>
      <c r="P12" s="11" t="s">
        <v>9</v>
      </c>
    </row>
    <row r="13" spans="1:16" ht="20.25" thickBot="1" x14ac:dyDescent="0.3">
      <c r="A13" s="7" t="s">
        <v>19</v>
      </c>
      <c r="B13" s="8" t="s">
        <v>20</v>
      </c>
      <c r="C13" s="8" t="s">
        <v>21</v>
      </c>
      <c r="D13" s="9"/>
      <c r="E13" s="8"/>
      <c r="F13" s="8"/>
      <c r="G13" s="9"/>
      <c r="H13" s="8"/>
      <c r="I13" s="8"/>
      <c r="J13" s="9"/>
      <c r="K13" s="10"/>
      <c r="L13" s="8">
        <v>176</v>
      </c>
      <c r="M13" s="35">
        <v>130</v>
      </c>
      <c r="N13" s="9">
        <f t="shared" si="3"/>
        <v>0.26136363636363635</v>
      </c>
      <c r="O13" s="9">
        <v>0.05</v>
      </c>
      <c r="P13" s="11" t="s">
        <v>9</v>
      </c>
    </row>
    <row r="14" spans="1:16" ht="40.5" customHeight="1" thickBot="1" x14ac:dyDescent="0.3">
      <c r="A14" s="7" t="s">
        <v>22</v>
      </c>
      <c r="B14" s="8" t="s">
        <v>23</v>
      </c>
      <c r="C14" s="8" t="s">
        <v>24</v>
      </c>
      <c r="D14" s="9"/>
      <c r="E14" s="8"/>
      <c r="F14" s="8"/>
      <c r="G14" s="9"/>
      <c r="H14" s="8"/>
      <c r="I14" s="8"/>
      <c r="J14" s="9"/>
      <c r="K14" s="10"/>
      <c r="L14" s="8">
        <v>191</v>
      </c>
      <c r="M14" s="35">
        <v>130</v>
      </c>
      <c r="N14" s="9">
        <f t="shared" si="3"/>
        <v>0.31937172774869105</v>
      </c>
      <c r="O14" s="9">
        <v>0.05</v>
      </c>
      <c r="P14" s="11" t="s">
        <v>9</v>
      </c>
    </row>
    <row r="15" spans="1:16" ht="20.25" customHeight="1" thickBot="1" x14ac:dyDescent="0.3">
      <c r="A15" s="7" t="s">
        <v>25</v>
      </c>
      <c r="B15" s="8" t="s">
        <v>26</v>
      </c>
      <c r="C15" s="8" t="s">
        <v>27</v>
      </c>
      <c r="D15" s="9"/>
      <c r="E15" s="8"/>
      <c r="F15" s="8"/>
      <c r="G15" s="9"/>
      <c r="H15" s="8"/>
      <c r="I15" s="8"/>
      <c r="J15" s="9"/>
      <c r="K15" s="10"/>
      <c r="L15" s="8">
        <v>194</v>
      </c>
      <c r="M15" s="35">
        <v>149</v>
      </c>
      <c r="N15" s="9">
        <f t="shared" si="3"/>
        <v>0.23195876288659789</v>
      </c>
      <c r="O15" s="9">
        <v>0.05</v>
      </c>
      <c r="P15" s="11" t="s">
        <v>9</v>
      </c>
    </row>
    <row r="16" spans="1:16" ht="41.25" customHeight="1" thickBot="1" x14ac:dyDescent="0.3">
      <c r="A16" s="7" t="s">
        <v>28</v>
      </c>
      <c r="B16" s="8" t="s">
        <v>29</v>
      </c>
      <c r="C16" s="8" t="s">
        <v>30</v>
      </c>
      <c r="D16" s="9"/>
      <c r="E16" s="8"/>
      <c r="F16" s="8"/>
      <c r="G16" s="9"/>
      <c r="H16" s="8"/>
      <c r="I16" s="8"/>
      <c r="J16" s="9"/>
      <c r="K16" s="10"/>
      <c r="L16" s="8">
        <v>211</v>
      </c>
      <c r="M16" s="35">
        <v>149</v>
      </c>
      <c r="N16" s="9">
        <f t="shared" si="3"/>
        <v>0.29383886255924174</v>
      </c>
      <c r="O16" s="9">
        <v>0.05</v>
      </c>
      <c r="P16" s="11" t="s">
        <v>9</v>
      </c>
    </row>
    <row r="17" spans="1:16" ht="39.75" customHeight="1" thickBot="1" x14ac:dyDescent="0.3">
      <c r="A17" s="7" t="s">
        <v>31</v>
      </c>
      <c r="B17" s="8" t="s">
        <v>32</v>
      </c>
      <c r="C17" s="8" t="s">
        <v>33</v>
      </c>
      <c r="D17" s="9"/>
      <c r="E17" s="8"/>
      <c r="F17" s="8"/>
      <c r="G17" s="9"/>
      <c r="H17" s="8"/>
      <c r="I17" s="8"/>
      <c r="J17" s="9"/>
      <c r="K17" s="10"/>
      <c r="L17" s="8">
        <v>234</v>
      </c>
      <c r="M17" s="35">
        <v>164</v>
      </c>
      <c r="N17" s="9">
        <f t="shared" si="3"/>
        <v>0.29914529914529919</v>
      </c>
      <c r="O17" s="9">
        <v>0.05</v>
      </c>
      <c r="P17" s="11" t="s">
        <v>9</v>
      </c>
    </row>
    <row r="18" spans="1:16" ht="20.25" thickBot="1" x14ac:dyDescent="0.3">
      <c r="A18" s="7" t="s">
        <v>34</v>
      </c>
      <c r="B18" s="8">
        <v>150</v>
      </c>
      <c r="C18" s="8">
        <v>105</v>
      </c>
      <c r="D18" s="9">
        <f t="shared" si="0"/>
        <v>0.30000000000000004</v>
      </c>
      <c r="E18" s="8"/>
      <c r="F18" s="8" t="s">
        <v>35</v>
      </c>
      <c r="G18" s="9" t="e">
        <f t="shared" si="4"/>
        <v>#VALUE!</v>
      </c>
      <c r="H18" s="8"/>
      <c r="I18" s="8"/>
      <c r="J18" s="9" t="e">
        <f t="shared" si="5"/>
        <v>#DIV/0!</v>
      </c>
      <c r="K18" s="10"/>
      <c r="L18" s="8">
        <v>150</v>
      </c>
      <c r="M18" s="35">
        <v>105</v>
      </c>
      <c r="N18" s="9">
        <f t="shared" si="3"/>
        <v>0.30000000000000004</v>
      </c>
      <c r="O18" s="9">
        <v>0.05</v>
      </c>
      <c r="P18" s="11" t="s">
        <v>9</v>
      </c>
    </row>
    <row r="19" spans="1:16" ht="21.75" thickBot="1" x14ac:dyDescent="0.3">
      <c r="A19" s="13" t="s">
        <v>36</v>
      </c>
      <c r="B19" s="19"/>
      <c r="C19" s="19"/>
      <c r="D19" s="15" t="s">
        <v>5</v>
      </c>
      <c r="E19" s="19"/>
      <c r="F19" s="19"/>
      <c r="G19" s="15" t="s">
        <v>5</v>
      </c>
      <c r="H19" s="19"/>
      <c r="I19" s="19"/>
      <c r="J19" s="15" t="s">
        <v>5</v>
      </c>
      <c r="L19" s="2" t="s">
        <v>3</v>
      </c>
      <c r="M19" s="2" t="s">
        <v>4</v>
      </c>
      <c r="N19" s="4" t="s">
        <v>5</v>
      </c>
      <c r="O19" s="5" t="s">
        <v>6</v>
      </c>
      <c r="P19" s="2" t="s">
        <v>7</v>
      </c>
    </row>
    <row r="20" spans="1:16" ht="20.25" thickBot="1" x14ac:dyDescent="0.3">
      <c r="A20" s="7" t="s">
        <v>37</v>
      </c>
      <c r="B20" s="8">
        <v>75</v>
      </c>
      <c r="C20" s="17">
        <v>57</v>
      </c>
      <c r="D20" s="9">
        <f t="shared" si="0"/>
        <v>0.24</v>
      </c>
      <c r="E20" s="8"/>
      <c r="F20" s="8"/>
      <c r="G20" s="9" t="e">
        <f t="shared" ref="G20:G41" si="6">1-(F20/E20)</f>
        <v>#DIV/0!</v>
      </c>
      <c r="H20" s="8">
        <v>73</v>
      </c>
      <c r="I20" s="18">
        <v>51</v>
      </c>
      <c r="J20" s="9">
        <f t="shared" ref="J20:J41" si="7">1-(I20/H20)</f>
        <v>0.30136986301369861</v>
      </c>
      <c r="L20" s="8">
        <v>75</v>
      </c>
      <c r="M20" s="8">
        <v>57</v>
      </c>
      <c r="N20" s="9">
        <f t="shared" si="3"/>
        <v>0.24</v>
      </c>
      <c r="O20" s="9">
        <v>0.05</v>
      </c>
      <c r="P20" s="11" t="s">
        <v>9</v>
      </c>
    </row>
    <row r="21" spans="1:16" ht="20.25" thickBot="1" x14ac:dyDescent="0.3">
      <c r="A21" s="7" t="s">
        <v>38</v>
      </c>
      <c r="B21" s="8">
        <v>75</v>
      </c>
      <c r="C21" s="18">
        <v>60</v>
      </c>
      <c r="D21" s="9">
        <f t="shared" si="0"/>
        <v>0.19999999999999996</v>
      </c>
      <c r="E21" s="8">
        <v>91</v>
      </c>
      <c r="F21" s="8">
        <v>64</v>
      </c>
      <c r="G21" s="9">
        <f t="shared" si="6"/>
        <v>0.29670329670329665</v>
      </c>
      <c r="H21" s="8">
        <v>97</v>
      </c>
      <c r="I21" s="8">
        <v>68</v>
      </c>
      <c r="J21" s="9">
        <f t="shared" si="7"/>
        <v>0.2989690721649485</v>
      </c>
      <c r="L21" s="8">
        <v>75</v>
      </c>
      <c r="M21" s="8">
        <v>60</v>
      </c>
      <c r="N21" s="9">
        <f t="shared" si="3"/>
        <v>0.19999999999999996</v>
      </c>
      <c r="O21" s="12">
        <v>0</v>
      </c>
      <c r="P21" s="11" t="s">
        <v>9</v>
      </c>
    </row>
    <row r="22" spans="1:16" ht="20.25" thickBot="1" x14ac:dyDescent="0.3">
      <c r="A22" s="7" t="s">
        <v>39</v>
      </c>
      <c r="B22" s="8">
        <v>225</v>
      </c>
      <c r="C22" s="8">
        <v>176</v>
      </c>
      <c r="D22" s="9">
        <f t="shared" si="0"/>
        <v>0.21777777777777774</v>
      </c>
      <c r="E22" s="8"/>
      <c r="F22" s="8"/>
      <c r="G22" s="9" t="e">
        <f t="shared" si="6"/>
        <v>#DIV/0!</v>
      </c>
      <c r="H22" s="8"/>
      <c r="I22" s="8"/>
      <c r="J22" s="9" t="e">
        <f t="shared" si="7"/>
        <v>#DIV/0!</v>
      </c>
      <c r="K22" s="10"/>
      <c r="L22" s="8">
        <v>225</v>
      </c>
      <c r="M22" s="8">
        <v>176</v>
      </c>
      <c r="N22" s="9">
        <f t="shared" si="3"/>
        <v>0.21777777777777774</v>
      </c>
      <c r="O22" s="12">
        <v>0</v>
      </c>
      <c r="P22" s="11" t="s">
        <v>9</v>
      </c>
    </row>
    <row r="23" spans="1:16" ht="20.25" thickBot="1" x14ac:dyDescent="0.3">
      <c r="A23" s="7" t="s">
        <v>40</v>
      </c>
      <c r="B23" s="8">
        <v>105</v>
      </c>
      <c r="C23" s="8">
        <v>87</v>
      </c>
      <c r="D23" s="9">
        <f t="shared" si="0"/>
        <v>0.17142857142857137</v>
      </c>
      <c r="E23" s="8">
        <v>125</v>
      </c>
      <c r="F23" s="8">
        <v>88</v>
      </c>
      <c r="G23" s="9">
        <f t="shared" si="6"/>
        <v>0.29600000000000004</v>
      </c>
      <c r="H23" s="8">
        <v>105</v>
      </c>
      <c r="I23" s="8">
        <v>74</v>
      </c>
      <c r="J23" s="9">
        <f t="shared" si="7"/>
        <v>0.29523809523809519</v>
      </c>
      <c r="K23" s="10"/>
      <c r="L23" s="8">
        <v>105</v>
      </c>
      <c r="M23" s="8">
        <v>87</v>
      </c>
      <c r="N23" s="9">
        <f t="shared" si="3"/>
        <v>0.17142857142857137</v>
      </c>
      <c r="O23" s="12">
        <v>0</v>
      </c>
      <c r="P23" s="11" t="s">
        <v>9</v>
      </c>
    </row>
    <row r="24" spans="1:16" ht="20.25" thickBot="1" x14ac:dyDescent="0.3">
      <c r="A24" s="33" t="s">
        <v>66</v>
      </c>
      <c r="B24" s="8">
        <v>65</v>
      </c>
      <c r="C24" s="8">
        <v>46</v>
      </c>
      <c r="D24" s="9">
        <f t="shared" si="0"/>
        <v>0.29230769230769227</v>
      </c>
      <c r="E24" s="8">
        <v>63</v>
      </c>
      <c r="F24" s="18">
        <v>40</v>
      </c>
      <c r="G24" s="9">
        <f t="shared" si="6"/>
        <v>0.36507936507936511</v>
      </c>
      <c r="H24" s="8">
        <v>64</v>
      </c>
      <c r="I24" s="8">
        <v>51</v>
      </c>
      <c r="J24" s="9">
        <f t="shared" si="7"/>
        <v>0.203125</v>
      </c>
      <c r="L24" s="8">
        <v>65</v>
      </c>
      <c r="M24" s="8">
        <v>46</v>
      </c>
      <c r="N24" s="9">
        <f t="shared" si="3"/>
        <v>0.29230769230769227</v>
      </c>
      <c r="O24" s="9">
        <v>0.05</v>
      </c>
      <c r="P24" s="11" t="s">
        <v>9</v>
      </c>
    </row>
    <row r="25" spans="1:16" ht="20.25" thickBot="1" x14ac:dyDescent="0.3">
      <c r="A25" s="7" t="s">
        <v>41</v>
      </c>
      <c r="B25" s="8">
        <v>55</v>
      </c>
      <c r="C25" s="8">
        <v>44</v>
      </c>
      <c r="D25" s="9">
        <f t="shared" si="0"/>
        <v>0.19999999999999996</v>
      </c>
      <c r="E25" s="8">
        <v>59</v>
      </c>
      <c r="F25" s="18">
        <v>41</v>
      </c>
      <c r="G25" s="9">
        <f t="shared" si="6"/>
        <v>0.30508474576271183</v>
      </c>
      <c r="H25" s="8">
        <v>66</v>
      </c>
      <c r="I25" s="8">
        <v>53</v>
      </c>
      <c r="J25" s="9">
        <f t="shared" si="7"/>
        <v>0.19696969696969702</v>
      </c>
      <c r="L25" s="8">
        <v>55</v>
      </c>
      <c r="M25" s="8">
        <v>44</v>
      </c>
      <c r="N25" s="9">
        <f t="shared" si="3"/>
        <v>0.19999999999999996</v>
      </c>
      <c r="O25" s="12">
        <v>0</v>
      </c>
      <c r="P25" s="11" t="s">
        <v>9</v>
      </c>
    </row>
    <row r="26" spans="1:16" ht="20.25" thickBot="1" x14ac:dyDescent="0.3">
      <c r="A26" s="7" t="s">
        <v>42</v>
      </c>
      <c r="B26" s="8"/>
      <c r="C26" s="8"/>
      <c r="D26" s="9" t="e">
        <f t="shared" si="0"/>
        <v>#DIV/0!</v>
      </c>
      <c r="E26" s="8"/>
      <c r="F26" s="8"/>
      <c r="G26" s="9" t="e">
        <f t="shared" si="6"/>
        <v>#DIV/0!</v>
      </c>
      <c r="H26" s="8">
        <v>55</v>
      </c>
      <c r="I26" s="8">
        <v>44</v>
      </c>
      <c r="J26" s="20">
        <f t="shared" si="7"/>
        <v>0.19999999999999996</v>
      </c>
      <c r="K26" s="21">
        <v>55</v>
      </c>
      <c r="L26" s="8">
        <v>65</v>
      </c>
      <c r="M26" s="8">
        <v>52</v>
      </c>
      <c r="N26" s="9">
        <f t="shared" si="3"/>
        <v>0.19999999999999996</v>
      </c>
      <c r="O26" s="12">
        <v>0</v>
      </c>
      <c r="P26" s="11" t="s">
        <v>9</v>
      </c>
    </row>
    <row r="27" spans="1:16" ht="22.5" customHeight="1" thickBot="1" x14ac:dyDescent="0.3">
      <c r="A27" s="7" t="s">
        <v>73</v>
      </c>
      <c r="B27" s="8"/>
      <c r="C27" s="8"/>
      <c r="D27" s="9" t="e">
        <f t="shared" si="0"/>
        <v>#DIV/0!</v>
      </c>
      <c r="E27" s="8"/>
      <c r="F27" s="8"/>
      <c r="G27" s="9" t="e">
        <f t="shared" si="6"/>
        <v>#DIV/0!</v>
      </c>
      <c r="H27" s="8">
        <v>50</v>
      </c>
      <c r="I27" s="8">
        <v>40</v>
      </c>
      <c r="J27" s="9">
        <f t="shared" si="7"/>
        <v>0.19999999999999996</v>
      </c>
      <c r="K27" s="10"/>
      <c r="L27" s="8">
        <v>59</v>
      </c>
      <c r="M27" s="8">
        <v>47</v>
      </c>
      <c r="N27" s="9">
        <f t="shared" si="3"/>
        <v>0.20338983050847459</v>
      </c>
      <c r="O27" s="12">
        <v>0</v>
      </c>
      <c r="P27" s="11" t="s">
        <v>9</v>
      </c>
    </row>
    <row r="28" spans="1:16" ht="20.25" thickBot="1" x14ac:dyDescent="0.3">
      <c r="A28" s="7" t="s">
        <v>43</v>
      </c>
      <c r="B28" s="8">
        <v>75</v>
      </c>
      <c r="C28" s="8">
        <v>53</v>
      </c>
      <c r="D28" s="9">
        <f t="shared" si="0"/>
        <v>0.29333333333333333</v>
      </c>
      <c r="E28" s="8"/>
      <c r="F28" s="8"/>
      <c r="G28" s="9" t="e">
        <f t="shared" si="6"/>
        <v>#DIV/0!</v>
      </c>
      <c r="H28" s="8"/>
      <c r="I28" s="8"/>
      <c r="J28" s="9" t="e">
        <f t="shared" si="7"/>
        <v>#DIV/0!</v>
      </c>
      <c r="K28" s="10"/>
      <c r="L28" s="8">
        <v>75</v>
      </c>
      <c r="M28" s="8">
        <v>53</v>
      </c>
      <c r="N28" s="9">
        <f t="shared" si="3"/>
        <v>0.29333333333333333</v>
      </c>
      <c r="O28" s="9">
        <v>0.05</v>
      </c>
      <c r="P28" s="11" t="s">
        <v>9</v>
      </c>
    </row>
    <row r="29" spans="1:16" ht="20.25" thickBot="1" x14ac:dyDescent="0.3">
      <c r="A29" s="7" t="s">
        <v>74</v>
      </c>
      <c r="B29" s="8"/>
      <c r="C29" s="8"/>
      <c r="D29" s="9" t="e">
        <f t="shared" si="0"/>
        <v>#DIV/0!</v>
      </c>
      <c r="E29" s="8"/>
      <c r="F29" s="8"/>
      <c r="G29" s="9" t="e">
        <f t="shared" si="6"/>
        <v>#DIV/0!</v>
      </c>
      <c r="H29" s="8">
        <v>105</v>
      </c>
      <c r="I29" s="8">
        <v>84</v>
      </c>
      <c r="J29" s="9">
        <f t="shared" si="7"/>
        <v>0.19999999999999996</v>
      </c>
      <c r="K29" s="21">
        <v>85</v>
      </c>
      <c r="L29" s="8">
        <v>85</v>
      </c>
      <c r="M29" s="8">
        <v>68</v>
      </c>
      <c r="N29" s="9">
        <f t="shared" si="3"/>
        <v>0.19999999999999996</v>
      </c>
      <c r="O29" s="9">
        <v>0.05</v>
      </c>
      <c r="P29" s="11" t="s">
        <v>9</v>
      </c>
    </row>
    <row r="30" spans="1:16" ht="20.25" thickBot="1" x14ac:dyDescent="0.3">
      <c r="A30" s="7" t="s">
        <v>75</v>
      </c>
      <c r="B30" s="8"/>
      <c r="C30" s="8"/>
      <c r="D30" s="9" t="e">
        <f t="shared" si="0"/>
        <v>#DIV/0!</v>
      </c>
      <c r="E30" s="8"/>
      <c r="F30" s="8"/>
      <c r="G30" s="9" t="e">
        <f t="shared" si="6"/>
        <v>#DIV/0!</v>
      </c>
      <c r="H30" s="8">
        <v>135</v>
      </c>
      <c r="I30" s="8">
        <v>108</v>
      </c>
      <c r="J30" s="9">
        <f t="shared" si="7"/>
        <v>0.19999999999999996</v>
      </c>
      <c r="K30" s="21">
        <v>99</v>
      </c>
      <c r="L30" s="8">
        <v>99</v>
      </c>
      <c r="M30" s="8">
        <v>80</v>
      </c>
      <c r="N30" s="9">
        <f t="shared" si="3"/>
        <v>0.19191919191919193</v>
      </c>
      <c r="O30" s="9">
        <v>0.05</v>
      </c>
      <c r="P30" s="11" t="s">
        <v>9</v>
      </c>
    </row>
    <row r="31" spans="1:16" ht="23.25" customHeight="1" thickBot="1" x14ac:dyDescent="0.3">
      <c r="A31" s="7" t="s">
        <v>76</v>
      </c>
      <c r="B31" s="22"/>
      <c r="C31" s="22"/>
      <c r="D31" s="23" t="e">
        <f t="shared" si="0"/>
        <v>#DIV/0!</v>
      </c>
      <c r="E31" s="22"/>
      <c r="F31" s="22"/>
      <c r="G31" s="23" t="e">
        <f t="shared" si="6"/>
        <v>#DIV/0!</v>
      </c>
      <c r="H31" s="22"/>
      <c r="I31" s="22"/>
      <c r="J31" s="23" t="e">
        <f t="shared" si="7"/>
        <v>#DIV/0!</v>
      </c>
      <c r="K31" s="24"/>
      <c r="L31" s="8">
        <v>99</v>
      </c>
      <c r="M31" s="8">
        <v>80</v>
      </c>
      <c r="N31" s="9">
        <f t="shared" si="3"/>
        <v>0.19191919191919193</v>
      </c>
      <c r="O31" s="12">
        <v>0</v>
      </c>
      <c r="P31" s="11" t="s">
        <v>9</v>
      </c>
    </row>
    <row r="32" spans="1:16" ht="22.5" customHeight="1" thickBot="1" x14ac:dyDescent="0.3">
      <c r="A32" s="7" t="s">
        <v>77</v>
      </c>
      <c r="B32" s="22"/>
      <c r="C32" s="22"/>
      <c r="D32" s="23" t="e">
        <f t="shared" si="0"/>
        <v>#DIV/0!</v>
      </c>
      <c r="E32" s="22"/>
      <c r="F32" s="22"/>
      <c r="G32" s="23" t="e">
        <f t="shared" si="6"/>
        <v>#DIV/0!</v>
      </c>
      <c r="H32" s="22"/>
      <c r="I32" s="22"/>
      <c r="J32" s="23" t="e">
        <f t="shared" si="7"/>
        <v>#DIV/0!</v>
      </c>
      <c r="K32" s="24"/>
      <c r="L32" s="8">
        <v>130</v>
      </c>
      <c r="M32" s="8">
        <v>104</v>
      </c>
      <c r="N32" s="9">
        <f t="shared" si="3"/>
        <v>0.19999999999999996</v>
      </c>
      <c r="O32" s="12">
        <v>0</v>
      </c>
      <c r="P32" s="11" t="s">
        <v>9</v>
      </c>
    </row>
    <row r="33" spans="1:16" ht="20.25" thickBot="1" x14ac:dyDescent="0.3">
      <c r="A33" s="7" t="s">
        <v>46</v>
      </c>
      <c r="B33" s="8"/>
      <c r="C33" s="8"/>
      <c r="D33" s="9" t="e">
        <f t="shared" si="0"/>
        <v>#DIV/0!</v>
      </c>
      <c r="E33" s="8">
        <v>59</v>
      </c>
      <c r="F33" s="8">
        <v>41</v>
      </c>
      <c r="G33" s="9">
        <f t="shared" si="6"/>
        <v>0.30508474576271183</v>
      </c>
      <c r="H33" s="8">
        <v>52</v>
      </c>
      <c r="I33" s="8">
        <v>42</v>
      </c>
      <c r="J33" s="9">
        <f t="shared" si="7"/>
        <v>0.19230769230769229</v>
      </c>
      <c r="K33" s="10"/>
      <c r="L33" s="8">
        <v>55</v>
      </c>
      <c r="M33" s="8">
        <v>44</v>
      </c>
      <c r="N33" s="9">
        <f t="shared" si="3"/>
        <v>0.19999999999999996</v>
      </c>
      <c r="O33" s="12">
        <v>0</v>
      </c>
      <c r="P33" s="11" t="s">
        <v>9</v>
      </c>
    </row>
    <row r="34" spans="1:16" ht="20.25" thickBot="1" x14ac:dyDescent="0.3">
      <c r="A34" s="33" t="s">
        <v>67</v>
      </c>
      <c r="B34" s="8">
        <v>49</v>
      </c>
      <c r="C34" s="8">
        <v>37</v>
      </c>
      <c r="D34" s="9">
        <f t="shared" si="0"/>
        <v>0.24489795918367352</v>
      </c>
      <c r="E34" s="8">
        <v>52</v>
      </c>
      <c r="F34" s="18">
        <v>37</v>
      </c>
      <c r="G34" s="9">
        <f t="shared" si="6"/>
        <v>0.28846153846153844</v>
      </c>
      <c r="H34" s="8">
        <v>52</v>
      </c>
      <c r="I34" s="8">
        <v>42</v>
      </c>
      <c r="J34" s="9">
        <f t="shared" si="7"/>
        <v>0.19230769230769229</v>
      </c>
      <c r="L34" s="8">
        <v>52</v>
      </c>
      <c r="M34" s="8">
        <v>37</v>
      </c>
      <c r="N34" s="9">
        <f t="shared" si="3"/>
        <v>0.28846153846153844</v>
      </c>
      <c r="O34" s="9">
        <v>0.05</v>
      </c>
      <c r="P34" s="11" t="s">
        <v>9</v>
      </c>
    </row>
    <row r="35" spans="1:16" ht="20.25" thickBot="1" x14ac:dyDescent="0.3">
      <c r="A35" s="7" t="s">
        <v>105</v>
      </c>
      <c r="B35" s="8">
        <v>225</v>
      </c>
      <c r="C35" s="18">
        <v>176</v>
      </c>
      <c r="D35" s="9">
        <f t="shared" si="0"/>
        <v>0.21777777777777774</v>
      </c>
      <c r="E35" s="8"/>
      <c r="F35" s="8"/>
      <c r="G35" s="9" t="e">
        <f t="shared" si="6"/>
        <v>#DIV/0!</v>
      </c>
      <c r="H35" s="8">
        <v>264</v>
      </c>
      <c r="I35" s="18">
        <v>210</v>
      </c>
      <c r="J35" s="9">
        <f t="shared" si="7"/>
        <v>0.20454545454545459</v>
      </c>
      <c r="L35" s="8">
        <v>225</v>
      </c>
      <c r="M35" s="8">
        <v>176</v>
      </c>
      <c r="N35" s="9">
        <f t="shared" si="3"/>
        <v>0.21777777777777774</v>
      </c>
      <c r="O35" s="12">
        <v>0</v>
      </c>
      <c r="P35" s="11" t="s">
        <v>9</v>
      </c>
    </row>
    <row r="36" spans="1:16" ht="20.25" thickBot="1" x14ac:dyDescent="0.3">
      <c r="A36" s="7" t="s">
        <v>78</v>
      </c>
      <c r="B36" s="8">
        <v>65</v>
      </c>
      <c r="C36" s="8">
        <v>45</v>
      </c>
      <c r="D36" s="9">
        <f t="shared" si="0"/>
        <v>0.30769230769230771</v>
      </c>
      <c r="E36" s="8"/>
      <c r="F36" s="8"/>
      <c r="G36" s="9"/>
      <c r="H36" s="8"/>
      <c r="I36" s="8"/>
      <c r="J36" s="9" t="e">
        <f t="shared" si="7"/>
        <v>#DIV/0!</v>
      </c>
      <c r="K36" s="10"/>
      <c r="L36" s="8">
        <v>65</v>
      </c>
      <c r="M36" s="8">
        <v>45</v>
      </c>
      <c r="N36" s="9">
        <f t="shared" si="3"/>
        <v>0.30769230769230771</v>
      </c>
      <c r="O36" s="9">
        <v>0.05</v>
      </c>
      <c r="P36" s="11" t="s">
        <v>9</v>
      </c>
    </row>
    <row r="37" spans="1:16" ht="20.25" thickBot="1" x14ac:dyDescent="0.3">
      <c r="A37" s="7" t="s">
        <v>48</v>
      </c>
      <c r="B37" s="8">
        <v>95</v>
      </c>
      <c r="C37" s="8">
        <v>65</v>
      </c>
      <c r="D37" s="9">
        <f t="shared" si="0"/>
        <v>0.31578947368421051</v>
      </c>
      <c r="E37" s="8"/>
      <c r="F37" s="8"/>
      <c r="G37" s="9"/>
      <c r="H37" s="8"/>
      <c r="I37" s="8"/>
      <c r="J37" s="9" t="e">
        <f t="shared" si="7"/>
        <v>#DIV/0!</v>
      </c>
      <c r="K37" s="10"/>
      <c r="L37" s="8">
        <v>95</v>
      </c>
      <c r="M37" s="8">
        <v>66</v>
      </c>
      <c r="N37" s="9">
        <f t="shared" si="3"/>
        <v>0.30526315789473679</v>
      </c>
      <c r="O37" s="9">
        <v>0.05</v>
      </c>
      <c r="P37" s="11" t="s">
        <v>9</v>
      </c>
    </row>
    <row r="38" spans="1:16" ht="20.25" thickBot="1" x14ac:dyDescent="0.3">
      <c r="A38" s="7" t="s">
        <v>49</v>
      </c>
      <c r="B38" s="8">
        <v>69</v>
      </c>
      <c r="C38" s="18">
        <v>48</v>
      </c>
      <c r="D38" s="9">
        <f t="shared" si="0"/>
        <v>0.30434782608695654</v>
      </c>
      <c r="E38" s="8"/>
      <c r="F38" s="8"/>
      <c r="G38" s="9" t="e">
        <f t="shared" si="6"/>
        <v>#DIV/0!</v>
      </c>
      <c r="H38" s="8">
        <v>71</v>
      </c>
      <c r="I38" s="8">
        <v>57</v>
      </c>
      <c r="J38" s="9">
        <f t="shared" si="7"/>
        <v>0.19718309859154926</v>
      </c>
      <c r="L38" s="8">
        <v>70</v>
      </c>
      <c r="M38" s="8">
        <v>48</v>
      </c>
      <c r="N38" s="9">
        <f t="shared" si="3"/>
        <v>0.31428571428571428</v>
      </c>
      <c r="O38" s="9">
        <v>0.05</v>
      </c>
      <c r="P38" s="11" t="s">
        <v>9</v>
      </c>
    </row>
    <row r="39" spans="1:16" ht="20.25" thickBot="1" x14ac:dyDescent="0.3">
      <c r="A39" s="7" t="s">
        <v>50</v>
      </c>
      <c r="B39" s="8">
        <v>85</v>
      </c>
      <c r="C39" s="18">
        <v>59</v>
      </c>
      <c r="D39" s="9">
        <f t="shared" si="0"/>
        <v>0.30588235294117649</v>
      </c>
      <c r="E39" s="8"/>
      <c r="F39" s="8"/>
      <c r="G39" s="9" t="e">
        <f t="shared" si="6"/>
        <v>#DIV/0!</v>
      </c>
      <c r="H39" s="8">
        <v>87</v>
      </c>
      <c r="I39" s="8">
        <v>70</v>
      </c>
      <c r="J39" s="9">
        <f t="shared" si="7"/>
        <v>0.1954022988505747</v>
      </c>
      <c r="L39" s="8">
        <v>89</v>
      </c>
      <c r="M39" s="8">
        <v>59</v>
      </c>
      <c r="N39" s="9">
        <f t="shared" si="3"/>
        <v>0.3370786516853933</v>
      </c>
      <c r="O39" s="9">
        <v>0.05</v>
      </c>
      <c r="P39" s="11" t="s">
        <v>9</v>
      </c>
    </row>
    <row r="40" spans="1:16" ht="20.25" thickBot="1" x14ac:dyDescent="0.3">
      <c r="A40" s="7" t="s">
        <v>51</v>
      </c>
      <c r="B40" s="8">
        <v>150</v>
      </c>
      <c r="C40" s="8">
        <v>105</v>
      </c>
      <c r="D40" s="9">
        <f t="shared" si="0"/>
        <v>0.30000000000000004</v>
      </c>
      <c r="E40" s="8"/>
      <c r="F40" s="8"/>
      <c r="G40" s="9" t="e">
        <f t="shared" si="6"/>
        <v>#DIV/0!</v>
      </c>
      <c r="H40" s="8"/>
      <c r="I40" s="8"/>
      <c r="J40" s="9" t="e">
        <f t="shared" si="7"/>
        <v>#DIV/0!</v>
      </c>
      <c r="K40" s="10"/>
      <c r="L40" s="8">
        <v>150</v>
      </c>
      <c r="M40" s="8">
        <v>105</v>
      </c>
      <c r="N40" s="9">
        <f t="shared" si="3"/>
        <v>0.30000000000000004</v>
      </c>
      <c r="O40" s="9">
        <v>0.05</v>
      </c>
      <c r="P40" s="11" t="s">
        <v>9</v>
      </c>
    </row>
    <row r="41" spans="1:16" ht="20.25" thickBot="1" x14ac:dyDescent="0.3">
      <c r="A41" s="25" t="s">
        <v>52</v>
      </c>
      <c r="B41" s="8">
        <v>65</v>
      </c>
      <c r="C41" s="18">
        <v>45</v>
      </c>
      <c r="D41" s="9">
        <f t="shared" si="0"/>
        <v>0.30769230769230771</v>
      </c>
      <c r="E41" s="8">
        <v>68</v>
      </c>
      <c r="F41" s="8">
        <v>48</v>
      </c>
      <c r="G41" s="9">
        <f t="shared" si="6"/>
        <v>0.29411764705882348</v>
      </c>
      <c r="H41" s="8">
        <v>65</v>
      </c>
      <c r="I41" s="8">
        <v>46</v>
      </c>
      <c r="J41" s="9">
        <f t="shared" si="7"/>
        <v>0.29230769230769227</v>
      </c>
      <c r="L41" s="8">
        <v>68</v>
      </c>
      <c r="M41" s="8">
        <v>45</v>
      </c>
      <c r="N41" s="9">
        <f t="shared" si="3"/>
        <v>0.33823529411764708</v>
      </c>
      <c r="O41" s="9">
        <v>0.05</v>
      </c>
      <c r="P41" s="11" t="s">
        <v>9</v>
      </c>
    </row>
    <row r="42" spans="1:16" ht="20.25" thickBot="1" x14ac:dyDescent="0.3">
      <c r="A42" s="7" t="s">
        <v>53</v>
      </c>
      <c r="B42" s="8"/>
      <c r="C42" s="8"/>
      <c r="D42" s="9"/>
      <c r="E42" s="8"/>
      <c r="F42" s="8"/>
      <c r="G42" s="9"/>
      <c r="H42" s="8"/>
      <c r="I42" s="8"/>
      <c r="J42" s="9"/>
      <c r="K42" s="10"/>
      <c r="L42" s="8">
        <v>45</v>
      </c>
      <c r="M42" s="8">
        <v>31</v>
      </c>
      <c r="N42" s="9">
        <f t="shared" si="3"/>
        <v>0.31111111111111112</v>
      </c>
      <c r="O42" s="9">
        <v>0.05</v>
      </c>
      <c r="P42" s="11" t="s">
        <v>9</v>
      </c>
    </row>
    <row r="43" spans="1:16" ht="20.25" thickBot="1" x14ac:dyDescent="0.3">
      <c r="A43" s="7" t="s">
        <v>54</v>
      </c>
      <c r="B43" s="8">
        <v>65</v>
      </c>
      <c r="C43" s="26">
        <v>46</v>
      </c>
      <c r="D43" s="9">
        <f t="shared" si="0"/>
        <v>0.29230769230769227</v>
      </c>
      <c r="E43" s="8"/>
      <c r="F43" s="8"/>
      <c r="G43" s="9" t="e">
        <f>1-(F43/E43)</f>
        <v>#DIV/0!</v>
      </c>
      <c r="H43" s="8">
        <v>72</v>
      </c>
      <c r="I43" s="8">
        <v>58</v>
      </c>
      <c r="J43" s="9">
        <f>1-(I43/H43)</f>
        <v>0.19444444444444442</v>
      </c>
      <c r="K43" t="s">
        <v>9</v>
      </c>
      <c r="L43" s="38">
        <v>65</v>
      </c>
      <c r="M43" s="8">
        <v>46</v>
      </c>
      <c r="N43" s="9">
        <f t="shared" si="3"/>
        <v>0.29230769230769227</v>
      </c>
      <c r="O43" s="27">
        <v>0.05</v>
      </c>
      <c r="P43" s="11" t="s">
        <v>9</v>
      </c>
    </row>
    <row r="44" spans="1:16" ht="20.25" thickBot="1" x14ac:dyDescent="0.3">
      <c r="A44" s="7" t="s">
        <v>55</v>
      </c>
      <c r="B44" s="8">
        <v>81</v>
      </c>
      <c r="C44" s="8">
        <v>65</v>
      </c>
      <c r="D44" s="9">
        <f t="shared" si="0"/>
        <v>0.19753086419753085</v>
      </c>
      <c r="E44" s="8"/>
      <c r="F44" s="8"/>
      <c r="G44" s="9" t="e">
        <f>1-(F44/E44)</f>
        <v>#DIV/0!</v>
      </c>
      <c r="H44" s="8"/>
      <c r="I44" s="8"/>
      <c r="J44" s="9" t="e">
        <f>1-(I44/H44)</f>
        <v>#DIV/0!</v>
      </c>
      <c r="K44" s="10"/>
      <c r="L44" s="41">
        <v>81</v>
      </c>
      <c r="M44" s="8">
        <v>65</v>
      </c>
      <c r="N44" s="20">
        <f t="shared" si="3"/>
        <v>0.19753086419753085</v>
      </c>
      <c r="O44" s="42">
        <v>0</v>
      </c>
      <c r="P44" s="11" t="s">
        <v>9</v>
      </c>
    </row>
    <row r="45" spans="1:16" ht="20.25" thickBot="1" x14ac:dyDescent="0.3">
      <c r="A45" s="39" t="s">
        <v>100</v>
      </c>
      <c r="B45" s="40" t="s">
        <v>101</v>
      </c>
      <c r="C45" s="8"/>
      <c r="D45" s="9"/>
      <c r="E45" s="8"/>
      <c r="F45" s="8"/>
      <c r="G45" s="9"/>
      <c r="H45" s="8"/>
      <c r="I45" s="8"/>
      <c r="J45" s="9"/>
      <c r="K45" s="10"/>
      <c r="L45" s="43">
        <v>32</v>
      </c>
      <c r="M45" s="44">
        <v>17</v>
      </c>
      <c r="N45" s="45">
        <f>1-(M45/L45)</f>
        <v>0.46875</v>
      </c>
      <c r="O45" s="27">
        <v>0.05</v>
      </c>
      <c r="P45" s="64" t="s">
        <v>102</v>
      </c>
    </row>
    <row r="46" spans="1:16" ht="21.75" thickBot="1" x14ac:dyDescent="0.3">
      <c r="A46" s="13" t="s">
        <v>56</v>
      </c>
      <c r="B46" s="19"/>
      <c r="C46" s="19"/>
      <c r="D46" s="15" t="s">
        <v>5</v>
      </c>
      <c r="E46" s="19"/>
      <c r="F46" s="19"/>
      <c r="G46" s="15" t="s">
        <v>5</v>
      </c>
      <c r="H46" s="19"/>
      <c r="I46" s="19"/>
      <c r="J46" s="15" t="s">
        <v>5</v>
      </c>
      <c r="L46" s="2" t="s">
        <v>3</v>
      </c>
      <c r="M46" s="2" t="s">
        <v>4</v>
      </c>
      <c r="N46" s="4" t="s">
        <v>5</v>
      </c>
      <c r="O46" s="5" t="s">
        <v>6</v>
      </c>
      <c r="P46" s="2" t="s">
        <v>7</v>
      </c>
    </row>
    <row r="47" spans="1:16" ht="20.25" thickBot="1" x14ac:dyDescent="0.3">
      <c r="A47" s="7" t="s">
        <v>57</v>
      </c>
      <c r="B47" s="8">
        <v>81</v>
      </c>
      <c r="C47" s="8">
        <v>65</v>
      </c>
      <c r="D47" s="9">
        <f>1-(C47/B47)</f>
        <v>0.19753086419753085</v>
      </c>
      <c r="E47" s="8"/>
      <c r="F47" s="8"/>
      <c r="G47" s="9" t="e">
        <f>1-(F47/E47)</f>
        <v>#DIV/0!</v>
      </c>
      <c r="H47" s="8"/>
      <c r="I47" s="8"/>
      <c r="J47" s="9" t="e">
        <f>1-(I47/H47)</f>
        <v>#DIV/0!</v>
      </c>
      <c r="K47" s="10"/>
      <c r="L47" s="8">
        <v>35</v>
      </c>
      <c r="M47" s="8">
        <v>24.5</v>
      </c>
      <c r="N47" s="9">
        <f>1-(M47/L47)</f>
        <v>0.30000000000000004</v>
      </c>
      <c r="O47" s="9">
        <v>0.05</v>
      </c>
      <c r="P47" s="28" t="s">
        <v>58</v>
      </c>
    </row>
    <row r="48" spans="1:16" ht="20.25" thickBot="1" x14ac:dyDescent="0.3">
      <c r="A48" s="33" t="s">
        <v>72</v>
      </c>
      <c r="B48" s="8"/>
      <c r="C48" s="8"/>
      <c r="D48" s="9"/>
      <c r="E48" s="8"/>
      <c r="F48" s="8"/>
      <c r="G48" s="9"/>
      <c r="H48" s="8"/>
      <c r="I48" s="8"/>
      <c r="J48" s="9"/>
      <c r="K48" s="10"/>
      <c r="L48" s="8">
        <v>26</v>
      </c>
      <c r="M48" s="8">
        <v>16.899999999999999</v>
      </c>
      <c r="N48" s="9">
        <f>1-(M48/L48)</f>
        <v>0.35000000000000009</v>
      </c>
      <c r="O48" s="9">
        <v>0.05</v>
      </c>
      <c r="P48" s="28" t="s">
        <v>58</v>
      </c>
    </row>
    <row r="49" spans="1:16" ht="21.75" thickBot="1" x14ac:dyDescent="0.3">
      <c r="A49" s="13" t="s">
        <v>59</v>
      </c>
      <c r="B49" s="19"/>
      <c r="C49" s="19"/>
      <c r="D49" s="15" t="s">
        <v>5</v>
      </c>
      <c r="E49" s="19"/>
      <c r="F49" s="19"/>
      <c r="G49" s="15" t="s">
        <v>5</v>
      </c>
      <c r="H49" s="19"/>
      <c r="I49" s="19"/>
      <c r="J49" s="15" t="s">
        <v>5</v>
      </c>
      <c r="L49" s="2" t="s">
        <v>3</v>
      </c>
      <c r="M49" s="2" t="s">
        <v>4</v>
      </c>
      <c r="N49" s="4" t="s">
        <v>5</v>
      </c>
      <c r="O49" s="5" t="s">
        <v>6</v>
      </c>
      <c r="P49" s="2" t="s">
        <v>7</v>
      </c>
    </row>
    <row r="50" spans="1:16" ht="21.75" customHeight="1" thickBot="1" x14ac:dyDescent="0.3">
      <c r="A50" s="7" t="s">
        <v>60</v>
      </c>
      <c r="B50" s="8"/>
      <c r="C50" s="8"/>
      <c r="D50" s="9"/>
      <c r="E50" s="8"/>
      <c r="F50" s="8"/>
      <c r="G50" s="9"/>
      <c r="H50" s="8"/>
      <c r="I50" s="8"/>
      <c r="J50" s="9"/>
      <c r="K50" s="10"/>
      <c r="L50" s="8">
        <v>22</v>
      </c>
      <c r="M50" s="8">
        <v>16</v>
      </c>
      <c r="N50" s="9">
        <f t="shared" ref="N50:N98" si="8">1-(M50/L50)</f>
        <v>0.27272727272727271</v>
      </c>
      <c r="O50" s="9">
        <v>0.05</v>
      </c>
      <c r="P50" s="29" t="s">
        <v>79</v>
      </c>
    </row>
    <row r="51" spans="1:16" ht="20.25" thickBot="1" x14ac:dyDescent="0.3">
      <c r="A51" s="33" t="s">
        <v>61</v>
      </c>
      <c r="B51" s="8"/>
      <c r="C51" s="8"/>
      <c r="D51" s="9"/>
      <c r="E51" s="8"/>
      <c r="F51" s="8"/>
      <c r="G51" s="9"/>
      <c r="H51" s="8"/>
      <c r="I51" s="8"/>
      <c r="J51" s="9"/>
      <c r="K51" s="10"/>
      <c r="L51" s="8">
        <v>13</v>
      </c>
      <c r="M51" s="8">
        <v>11</v>
      </c>
      <c r="N51" s="9">
        <f t="shared" si="8"/>
        <v>0.15384615384615385</v>
      </c>
      <c r="O51" s="12">
        <v>0</v>
      </c>
      <c r="P51" s="29" t="s">
        <v>79</v>
      </c>
    </row>
    <row r="57" spans="1:16" ht="20.25" thickBot="1" x14ac:dyDescent="0.3">
      <c r="A57" s="46" t="s">
        <v>80</v>
      </c>
    </row>
    <row r="58" spans="1:16" ht="21.75" thickBot="1" x14ac:dyDescent="0.3">
      <c r="A58" s="37" t="s">
        <v>82</v>
      </c>
      <c r="B58" s="2" t="s">
        <v>3</v>
      </c>
      <c r="C58" s="2" t="s">
        <v>4</v>
      </c>
      <c r="D58" s="3" t="s">
        <v>5</v>
      </c>
      <c r="E58" s="2" t="s">
        <v>3</v>
      </c>
      <c r="F58" s="2" t="s">
        <v>4</v>
      </c>
      <c r="G58" s="3" t="s">
        <v>5</v>
      </c>
      <c r="H58" s="2" t="s">
        <v>3</v>
      </c>
      <c r="I58" s="2" t="s">
        <v>4</v>
      </c>
      <c r="J58" s="4" t="s">
        <v>5</v>
      </c>
      <c r="L58" s="2" t="s">
        <v>3</v>
      </c>
      <c r="M58" s="30" t="s">
        <v>4</v>
      </c>
      <c r="N58" s="4" t="s">
        <v>5</v>
      </c>
      <c r="P58"/>
    </row>
    <row r="59" spans="1:16" ht="20.25" thickBot="1" x14ac:dyDescent="0.3">
      <c r="A59" s="7" t="s">
        <v>62</v>
      </c>
      <c r="B59" s="8"/>
      <c r="C59" s="8"/>
      <c r="D59" s="9"/>
      <c r="E59" s="8"/>
      <c r="F59" s="8"/>
      <c r="G59" s="9"/>
      <c r="H59" s="8"/>
      <c r="I59" s="8"/>
      <c r="J59" s="9"/>
      <c r="K59" s="10"/>
      <c r="L59" s="8">
        <v>25.2</v>
      </c>
      <c r="M59" s="31">
        <v>17.100000000000001</v>
      </c>
      <c r="N59" s="9">
        <f t="shared" si="8"/>
        <v>0.3214285714285714</v>
      </c>
      <c r="P59"/>
    </row>
    <row r="60" spans="1:16" ht="20.25" thickBot="1" x14ac:dyDescent="0.3">
      <c r="A60" s="7" t="s">
        <v>10</v>
      </c>
      <c r="B60" s="8"/>
      <c r="C60" s="8"/>
      <c r="D60" s="9"/>
      <c r="E60" s="8"/>
      <c r="F60" s="8"/>
      <c r="G60" s="9"/>
      <c r="H60" s="8"/>
      <c r="I60" s="8"/>
      <c r="J60" s="9"/>
      <c r="K60" s="10"/>
      <c r="L60" s="8">
        <f t="shared" ref="L60:L98" si="9">+M60*1.2</f>
        <v>56.4</v>
      </c>
      <c r="M60" s="31">
        <v>47</v>
      </c>
      <c r="N60" s="9">
        <f t="shared" si="8"/>
        <v>0.16666666666666663</v>
      </c>
      <c r="P60"/>
    </row>
    <row r="61" spans="1:16" ht="20.25" thickBot="1" x14ac:dyDescent="0.3">
      <c r="A61" s="7" t="s">
        <v>11</v>
      </c>
      <c r="B61" s="8"/>
      <c r="C61" s="8"/>
      <c r="D61" s="9"/>
      <c r="E61" s="8"/>
      <c r="F61" s="8"/>
      <c r="G61" s="9"/>
      <c r="H61" s="8"/>
      <c r="I61" s="8"/>
      <c r="J61" s="9"/>
      <c r="K61" s="10"/>
      <c r="L61" s="8">
        <f t="shared" si="9"/>
        <v>72</v>
      </c>
      <c r="M61" s="31">
        <v>60</v>
      </c>
      <c r="N61" s="9">
        <f t="shared" si="8"/>
        <v>0.16666666666666663</v>
      </c>
      <c r="P61"/>
    </row>
    <row r="62" spans="1:16" ht="20.25" thickBot="1" x14ac:dyDescent="0.3">
      <c r="A62" s="7" t="s">
        <v>12</v>
      </c>
      <c r="B62" s="8"/>
      <c r="C62" s="8"/>
      <c r="D62" s="9"/>
      <c r="E62" s="8"/>
      <c r="F62" s="8"/>
      <c r="G62" s="9"/>
      <c r="H62" s="8"/>
      <c r="I62" s="8"/>
      <c r="J62" s="9"/>
      <c r="K62" s="10"/>
      <c r="L62" s="8">
        <f t="shared" si="9"/>
        <v>72</v>
      </c>
      <c r="M62" s="31">
        <v>60</v>
      </c>
      <c r="N62" s="9">
        <f t="shared" si="8"/>
        <v>0.16666666666666663</v>
      </c>
      <c r="P62"/>
    </row>
    <row r="63" spans="1:16" ht="20.25" thickBot="1" x14ac:dyDescent="0.3">
      <c r="A63" s="7" t="s">
        <v>13</v>
      </c>
      <c r="B63" s="8"/>
      <c r="C63" s="8"/>
      <c r="D63" s="9"/>
      <c r="E63" s="8"/>
      <c r="F63" s="8"/>
      <c r="G63" s="9"/>
      <c r="H63" s="8"/>
      <c r="I63" s="8"/>
      <c r="J63" s="9"/>
      <c r="K63" s="10"/>
      <c r="L63" s="8">
        <f t="shared" si="9"/>
        <v>72</v>
      </c>
      <c r="M63" s="31">
        <v>60</v>
      </c>
      <c r="N63" s="9">
        <f t="shared" si="8"/>
        <v>0.16666666666666663</v>
      </c>
      <c r="P63"/>
    </row>
    <row r="64" spans="1:16" ht="20.25" thickBot="1" x14ac:dyDescent="0.3">
      <c r="A64" s="7" t="s">
        <v>14</v>
      </c>
      <c r="B64" s="8"/>
      <c r="C64" s="8"/>
      <c r="D64" s="9"/>
      <c r="E64" s="8"/>
      <c r="F64" s="8"/>
      <c r="G64" s="9"/>
      <c r="H64" s="8"/>
      <c r="I64" s="8"/>
      <c r="J64" s="9"/>
      <c r="K64" s="10"/>
      <c r="L64" s="8">
        <f t="shared" si="9"/>
        <v>91.2</v>
      </c>
      <c r="M64" s="31">
        <v>76</v>
      </c>
      <c r="N64" s="9">
        <f t="shared" si="8"/>
        <v>0.16666666666666674</v>
      </c>
      <c r="P64"/>
    </row>
    <row r="65" spans="1:16" ht="20.25" thickBot="1" x14ac:dyDescent="0.3">
      <c r="A65" s="7" t="s">
        <v>15</v>
      </c>
      <c r="B65" s="8"/>
      <c r="C65" s="8"/>
      <c r="D65" s="9"/>
      <c r="E65" s="8"/>
      <c r="F65" s="8"/>
      <c r="G65" s="9"/>
      <c r="H65" s="8"/>
      <c r="I65" s="8"/>
      <c r="J65" s="9"/>
      <c r="K65" s="10"/>
      <c r="L65" s="8">
        <f t="shared" si="9"/>
        <v>91.2</v>
      </c>
      <c r="M65" s="31">
        <v>76</v>
      </c>
      <c r="N65" s="9">
        <f t="shared" si="8"/>
        <v>0.16666666666666674</v>
      </c>
      <c r="P65"/>
    </row>
    <row r="66" spans="1:16" ht="20.25" thickBot="1" x14ac:dyDescent="0.3">
      <c r="A66" s="7" t="s">
        <v>16</v>
      </c>
      <c r="B66" s="8"/>
      <c r="C66" s="8"/>
      <c r="D66" s="9"/>
      <c r="E66" s="8"/>
      <c r="F66" s="8"/>
      <c r="G66" s="9"/>
      <c r="H66" s="8"/>
      <c r="I66" s="8"/>
      <c r="J66" s="9"/>
      <c r="K66" s="10"/>
      <c r="L66" s="8">
        <f t="shared" si="9"/>
        <v>102</v>
      </c>
      <c r="M66" s="31">
        <v>85</v>
      </c>
      <c r="N66" s="9">
        <f t="shared" si="8"/>
        <v>0.16666666666666663</v>
      </c>
      <c r="P66"/>
    </row>
    <row r="67" spans="1:16" ht="21.75" thickBot="1" x14ac:dyDescent="0.3">
      <c r="A67" s="13" t="s">
        <v>17</v>
      </c>
      <c r="B67" s="14"/>
      <c r="C67" s="14"/>
      <c r="D67" s="15" t="s">
        <v>5</v>
      </c>
      <c r="E67" s="14"/>
      <c r="F67" s="14"/>
      <c r="G67" s="15" t="s">
        <v>5</v>
      </c>
      <c r="H67" s="14"/>
      <c r="I67" s="14"/>
      <c r="J67" s="15" t="s">
        <v>5</v>
      </c>
      <c r="L67" s="2" t="s">
        <v>3</v>
      </c>
      <c r="M67" s="30" t="s">
        <v>4</v>
      </c>
      <c r="N67" s="4" t="s">
        <v>5</v>
      </c>
      <c r="P67"/>
    </row>
    <row r="68" spans="1:16" ht="42" customHeight="1" thickBot="1" x14ac:dyDescent="0.3">
      <c r="A68" s="7" t="s">
        <v>63</v>
      </c>
      <c r="B68" s="8"/>
      <c r="C68" s="8"/>
      <c r="D68" s="9"/>
      <c r="E68" s="8"/>
      <c r="F68" s="8"/>
      <c r="G68" s="9"/>
      <c r="H68" s="8"/>
      <c r="I68" s="8"/>
      <c r="J68" s="9"/>
      <c r="K68" s="10"/>
      <c r="L68" s="8">
        <v>70</v>
      </c>
      <c r="M68" s="31">
        <v>46</v>
      </c>
      <c r="N68" s="9">
        <f t="shared" si="8"/>
        <v>0.34285714285714286</v>
      </c>
      <c r="P68"/>
    </row>
    <row r="69" spans="1:16" ht="20.25" thickBot="1" x14ac:dyDescent="0.3">
      <c r="A69" s="7" t="s">
        <v>19</v>
      </c>
      <c r="B69" s="8"/>
      <c r="C69" s="8"/>
      <c r="D69" s="9"/>
      <c r="E69" s="8"/>
      <c r="F69" s="8"/>
      <c r="G69" s="9"/>
      <c r="H69" s="8"/>
      <c r="I69" s="8"/>
      <c r="J69" s="9"/>
      <c r="K69" s="10"/>
      <c r="L69" s="8">
        <f t="shared" si="9"/>
        <v>147.6</v>
      </c>
      <c r="M69" s="31">
        <v>123</v>
      </c>
      <c r="N69" s="9">
        <f t="shared" si="8"/>
        <v>0.16666666666666663</v>
      </c>
      <c r="P69"/>
    </row>
    <row r="70" spans="1:16" ht="38.25" customHeight="1" thickBot="1" x14ac:dyDescent="0.3">
      <c r="A70" s="7" t="s">
        <v>22</v>
      </c>
      <c r="B70" s="8"/>
      <c r="C70" s="8"/>
      <c r="D70" s="9"/>
      <c r="E70" s="8"/>
      <c r="F70" s="8"/>
      <c r="G70" s="9"/>
      <c r="H70" s="8"/>
      <c r="I70" s="8"/>
      <c r="J70" s="9"/>
      <c r="K70" s="10"/>
      <c r="L70" s="8">
        <f t="shared" si="9"/>
        <v>147.6</v>
      </c>
      <c r="M70" s="31">
        <v>123</v>
      </c>
      <c r="N70" s="9">
        <f t="shared" si="8"/>
        <v>0.16666666666666663</v>
      </c>
      <c r="P70"/>
    </row>
    <row r="71" spans="1:16" ht="39.75" thickBot="1" x14ac:dyDescent="0.3">
      <c r="A71" s="7" t="s">
        <v>25</v>
      </c>
      <c r="B71" s="8"/>
      <c r="C71" s="8"/>
      <c r="D71" s="9"/>
      <c r="E71" s="8"/>
      <c r="F71" s="8"/>
      <c r="G71" s="9"/>
      <c r="H71" s="8"/>
      <c r="I71" s="8"/>
      <c r="J71" s="9"/>
      <c r="K71" s="10"/>
      <c r="L71" s="8">
        <f t="shared" si="9"/>
        <v>170.4</v>
      </c>
      <c r="M71" s="31">
        <v>142</v>
      </c>
      <c r="N71" s="9">
        <f t="shared" si="8"/>
        <v>0.16666666666666674</v>
      </c>
      <c r="P71"/>
    </row>
    <row r="72" spans="1:16" ht="39" customHeight="1" thickBot="1" x14ac:dyDescent="0.3">
      <c r="A72" s="7" t="s">
        <v>28</v>
      </c>
      <c r="B72" s="8"/>
      <c r="C72" s="8"/>
      <c r="D72" s="9"/>
      <c r="E72" s="8"/>
      <c r="F72" s="8"/>
      <c r="G72" s="9"/>
      <c r="H72" s="8"/>
      <c r="I72" s="8"/>
      <c r="J72" s="9"/>
      <c r="K72" s="10"/>
      <c r="L72" s="8">
        <f t="shared" si="9"/>
        <v>147.6</v>
      </c>
      <c r="M72" s="31">
        <v>123</v>
      </c>
      <c r="N72" s="9">
        <f t="shared" si="8"/>
        <v>0.16666666666666663</v>
      </c>
      <c r="P72"/>
    </row>
    <row r="73" spans="1:16" ht="43.5" customHeight="1" thickBot="1" x14ac:dyDescent="0.3">
      <c r="A73" s="7" t="s">
        <v>31</v>
      </c>
      <c r="B73" s="8"/>
      <c r="C73" s="8"/>
      <c r="D73" s="9"/>
      <c r="E73" s="8"/>
      <c r="F73" s="8"/>
      <c r="G73" s="9"/>
      <c r="H73" s="8"/>
      <c r="I73" s="8"/>
      <c r="J73" s="9"/>
      <c r="K73" s="10"/>
      <c r="L73" s="8">
        <f t="shared" si="9"/>
        <v>187.2</v>
      </c>
      <c r="M73" s="31">
        <v>156</v>
      </c>
      <c r="N73" s="9">
        <f t="shared" si="8"/>
        <v>0.16666666666666663</v>
      </c>
      <c r="P73"/>
    </row>
    <row r="74" spans="1:16" ht="20.25" thickBot="1" x14ac:dyDescent="0.3">
      <c r="A74" s="7" t="s">
        <v>89</v>
      </c>
      <c r="B74" s="8"/>
      <c r="C74" s="8"/>
      <c r="D74" s="9"/>
      <c r="E74" s="8"/>
      <c r="F74" s="8"/>
      <c r="G74" s="9"/>
      <c r="H74" s="8"/>
      <c r="I74" s="8"/>
      <c r="J74" s="9"/>
      <c r="K74" s="10"/>
      <c r="L74" s="8">
        <f t="shared" si="9"/>
        <v>120</v>
      </c>
      <c r="M74" s="31">
        <v>100</v>
      </c>
      <c r="N74" s="9">
        <f t="shared" si="8"/>
        <v>0.16666666666666663</v>
      </c>
      <c r="P74"/>
    </row>
    <row r="75" spans="1:16" ht="21.75" thickBot="1" x14ac:dyDescent="0.3">
      <c r="A75" s="32" t="s">
        <v>36</v>
      </c>
      <c r="B75" s="19"/>
      <c r="C75" s="19"/>
      <c r="D75" s="15"/>
      <c r="E75" s="19"/>
      <c r="F75" s="19"/>
      <c r="G75" s="15"/>
      <c r="H75" s="19"/>
      <c r="I75" s="19"/>
      <c r="J75" s="15"/>
      <c r="L75" s="2" t="s">
        <v>3</v>
      </c>
      <c r="M75" s="30" t="s">
        <v>4</v>
      </c>
      <c r="N75" s="4" t="s">
        <v>5</v>
      </c>
      <c r="P75"/>
    </row>
    <row r="76" spans="1:16" ht="20.25" thickBot="1" x14ac:dyDescent="0.3">
      <c r="A76" s="7" t="s">
        <v>90</v>
      </c>
      <c r="B76" s="8"/>
      <c r="C76" s="8"/>
      <c r="D76" s="9"/>
      <c r="E76" s="8"/>
      <c r="F76" s="8"/>
      <c r="G76" s="9"/>
      <c r="H76" s="8"/>
      <c r="I76" s="8"/>
      <c r="J76" s="9"/>
      <c r="K76" s="10"/>
      <c r="L76" s="8">
        <f t="shared" si="9"/>
        <v>64.8</v>
      </c>
      <c r="M76" s="31">
        <v>54</v>
      </c>
      <c r="N76" s="9">
        <f t="shared" si="8"/>
        <v>0.16666666666666663</v>
      </c>
      <c r="P76"/>
    </row>
    <row r="77" spans="1:16" ht="20.25" thickBot="1" x14ac:dyDescent="0.3">
      <c r="A77" s="7" t="s">
        <v>91</v>
      </c>
      <c r="B77" s="8"/>
      <c r="C77" s="8"/>
      <c r="D77" s="9"/>
      <c r="E77" s="8"/>
      <c r="F77" s="8"/>
      <c r="G77" s="9"/>
      <c r="H77" s="8"/>
      <c r="I77" s="8"/>
      <c r="J77" s="9"/>
      <c r="K77" s="10"/>
      <c r="L77" s="8">
        <f t="shared" si="9"/>
        <v>68.399999999999991</v>
      </c>
      <c r="M77" s="31">
        <v>57</v>
      </c>
      <c r="N77" s="9">
        <f t="shared" si="8"/>
        <v>0.16666666666666652</v>
      </c>
      <c r="P77"/>
    </row>
    <row r="78" spans="1:16" ht="20.25" thickBot="1" x14ac:dyDescent="0.3">
      <c r="A78" s="7" t="s">
        <v>92</v>
      </c>
      <c r="B78" s="8"/>
      <c r="C78" s="8"/>
      <c r="D78" s="9"/>
      <c r="E78" s="8"/>
      <c r="F78" s="8"/>
      <c r="G78" s="9"/>
      <c r="H78" s="8"/>
      <c r="I78" s="8"/>
      <c r="J78" s="9"/>
      <c r="K78" s="10"/>
      <c r="L78" s="8">
        <f t="shared" si="9"/>
        <v>200.4</v>
      </c>
      <c r="M78" s="31">
        <v>167</v>
      </c>
      <c r="N78" s="9">
        <f t="shared" si="8"/>
        <v>0.16666666666666674</v>
      </c>
      <c r="P78"/>
    </row>
    <row r="79" spans="1:16" ht="20.25" thickBot="1" x14ac:dyDescent="0.3">
      <c r="A79" s="7" t="s">
        <v>93</v>
      </c>
      <c r="B79" s="8"/>
      <c r="C79" s="8"/>
      <c r="D79" s="9"/>
      <c r="E79" s="8"/>
      <c r="F79" s="8"/>
      <c r="G79" s="9"/>
      <c r="H79" s="8"/>
      <c r="I79" s="8"/>
      <c r="J79" s="9"/>
      <c r="K79" s="10"/>
      <c r="L79" s="8">
        <f t="shared" si="9"/>
        <v>99.6</v>
      </c>
      <c r="M79" s="31">
        <v>83</v>
      </c>
      <c r="N79" s="9">
        <f t="shared" si="8"/>
        <v>0.16666666666666663</v>
      </c>
      <c r="P79"/>
    </row>
    <row r="80" spans="1:16" ht="20.25" thickBot="1" x14ac:dyDescent="0.3">
      <c r="A80" s="33" t="s">
        <v>71</v>
      </c>
      <c r="B80" s="8"/>
      <c r="C80" s="8"/>
      <c r="D80" s="9"/>
      <c r="E80" s="8"/>
      <c r="F80" s="8"/>
      <c r="G80" s="9"/>
      <c r="H80" s="8"/>
      <c r="I80" s="8"/>
      <c r="J80" s="9"/>
      <c r="K80" s="10"/>
      <c r="L80" s="8">
        <v>55</v>
      </c>
      <c r="M80" s="31">
        <v>41</v>
      </c>
      <c r="N80" s="9">
        <f t="shared" si="8"/>
        <v>0.25454545454545452</v>
      </c>
      <c r="P80"/>
    </row>
    <row r="81" spans="1:16" ht="20.25" thickBot="1" x14ac:dyDescent="0.3">
      <c r="A81" s="7" t="s">
        <v>94</v>
      </c>
      <c r="B81" s="8"/>
      <c r="C81" s="8"/>
      <c r="D81" s="9"/>
      <c r="E81" s="8"/>
      <c r="F81" s="8"/>
      <c r="G81" s="9"/>
      <c r="H81" s="8"/>
      <c r="I81" s="8"/>
      <c r="J81" s="9"/>
      <c r="K81" s="10"/>
      <c r="L81" s="8">
        <f t="shared" si="9"/>
        <v>50.4</v>
      </c>
      <c r="M81" s="31">
        <v>42</v>
      </c>
      <c r="N81" s="9">
        <f t="shared" si="8"/>
        <v>0.16666666666666663</v>
      </c>
      <c r="P81"/>
    </row>
    <row r="82" spans="1:16" ht="20.25" thickBot="1" x14ac:dyDescent="0.3">
      <c r="A82" s="7" t="s">
        <v>95</v>
      </c>
      <c r="B82" s="8"/>
      <c r="C82" s="8"/>
      <c r="D82" s="9"/>
      <c r="E82" s="8"/>
      <c r="F82" s="8"/>
      <c r="G82" s="9"/>
      <c r="H82" s="8"/>
      <c r="I82" s="8"/>
      <c r="J82" s="9"/>
      <c r="K82" s="10"/>
      <c r="L82" s="8">
        <v>60</v>
      </c>
      <c r="M82" s="31">
        <v>49</v>
      </c>
      <c r="N82" s="9">
        <f t="shared" si="8"/>
        <v>0.18333333333333335</v>
      </c>
      <c r="P82"/>
    </row>
    <row r="83" spans="1:16" ht="42.75" customHeight="1" thickBot="1" x14ac:dyDescent="0.3">
      <c r="A83" s="33" t="s">
        <v>84</v>
      </c>
      <c r="B83" s="8"/>
      <c r="C83" s="8"/>
      <c r="D83" s="9"/>
      <c r="E83" s="8"/>
      <c r="F83" s="8"/>
      <c r="G83" s="9"/>
      <c r="H83" s="8"/>
      <c r="I83" s="8"/>
      <c r="J83" s="9"/>
      <c r="K83" s="10"/>
      <c r="L83" s="65" t="s">
        <v>83</v>
      </c>
      <c r="M83" s="65"/>
      <c r="N83" s="66"/>
      <c r="P83"/>
    </row>
    <row r="84" spans="1:16" ht="20.25" thickBot="1" x14ac:dyDescent="0.3">
      <c r="A84" s="7" t="s">
        <v>96</v>
      </c>
      <c r="B84" s="8"/>
      <c r="C84" s="8"/>
      <c r="D84" s="9"/>
      <c r="E84" s="8"/>
      <c r="F84" s="8"/>
      <c r="G84" s="9"/>
      <c r="H84" s="8"/>
      <c r="I84" s="8"/>
      <c r="J84" s="9"/>
      <c r="K84" s="10"/>
      <c r="L84" s="8">
        <f t="shared" si="9"/>
        <v>57.599999999999994</v>
      </c>
      <c r="M84" s="31">
        <v>48</v>
      </c>
      <c r="N84" s="9">
        <f t="shared" si="8"/>
        <v>0.16666666666666663</v>
      </c>
      <c r="P84"/>
    </row>
    <row r="85" spans="1:16" ht="18.95" customHeight="1" thickBot="1" x14ac:dyDescent="0.3">
      <c r="A85" s="7" t="s">
        <v>44</v>
      </c>
      <c r="B85" s="8"/>
      <c r="C85" s="8"/>
      <c r="D85" s="9"/>
      <c r="E85" s="8"/>
      <c r="F85" s="8"/>
      <c r="G85" s="9"/>
      <c r="H85" s="8"/>
      <c r="I85" s="8"/>
      <c r="J85" s="9"/>
      <c r="K85" s="10"/>
      <c r="L85" s="65" t="s">
        <v>64</v>
      </c>
      <c r="M85" s="65"/>
      <c r="N85" s="66"/>
      <c r="P85"/>
    </row>
    <row r="86" spans="1:16" ht="18.95" customHeight="1" thickBot="1" x14ac:dyDescent="0.3">
      <c r="A86" s="7" t="s">
        <v>45</v>
      </c>
      <c r="B86" s="8"/>
      <c r="C86" s="8"/>
      <c r="D86" s="9"/>
      <c r="E86" s="8"/>
      <c r="F86" s="8"/>
      <c r="G86" s="9"/>
      <c r="H86" s="8"/>
      <c r="I86" s="8"/>
      <c r="J86" s="9"/>
      <c r="K86" s="10"/>
      <c r="L86" s="65" t="s">
        <v>64</v>
      </c>
      <c r="M86" s="65"/>
      <c r="N86" s="66" t="e">
        <f t="shared" si="8"/>
        <v>#VALUE!</v>
      </c>
      <c r="P86"/>
    </row>
    <row r="87" spans="1:16" ht="18.95" customHeight="1" thickBot="1" x14ac:dyDescent="0.3">
      <c r="A87" s="7" t="s">
        <v>65</v>
      </c>
      <c r="B87" s="8"/>
      <c r="C87" s="8"/>
      <c r="D87" s="9"/>
      <c r="E87" s="8"/>
      <c r="F87" s="8"/>
      <c r="G87" s="9"/>
      <c r="H87" s="8"/>
      <c r="I87" s="8"/>
      <c r="J87" s="9"/>
      <c r="K87" s="10"/>
      <c r="L87" s="65" t="s">
        <v>64</v>
      </c>
      <c r="M87" s="65"/>
      <c r="N87" s="66" t="e">
        <f t="shared" si="8"/>
        <v>#VALUE!</v>
      </c>
      <c r="P87"/>
    </row>
    <row r="88" spans="1:16" ht="18.95" customHeight="1" thickBot="1" x14ac:dyDescent="0.3">
      <c r="A88" s="33" t="s">
        <v>68</v>
      </c>
      <c r="B88" s="8"/>
      <c r="C88" s="8"/>
      <c r="D88" s="9"/>
      <c r="E88" s="8"/>
      <c r="F88" s="8"/>
      <c r="G88" s="9"/>
      <c r="H88" s="8"/>
      <c r="I88" s="8"/>
      <c r="J88" s="9"/>
      <c r="K88" s="10"/>
      <c r="L88" s="65" t="s">
        <v>64</v>
      </c>
      <c r="M88" s="65"/>
      <c r="N88" s="66" t="e">
        <f t="shared" si="8"/>
        <v>#VALUE!</v>
      </c>
      <c r="P88"/>
    </row>
    <row r="89" spans="1:16" ht="18.95" customHeight="1" thickBot="1" x14ac:dyDescent="0.3">
      <c r="A89" s="7" t="s">
        <v>47</v>
      </c>
      <c r="B89" s="8"/>
      <c r="C89" s="8"/>
      <c r="D89" s="9"/>
      <c r="E89" s="8"/>
      <c r="F89" s="8"/>
      <c r="G89" s="9"/>
      <c r="H89" s="8"/>
      <c r="I89" s="8"/>
      <c r="J89" s="9"/>
      <c r="K89" s="10"/>
      <c r="L89" s="65" t="s">
        <v>64</v>
      </c>
      <c r="M89" s="65"/>
      <c r="N89" s="66" t="e">
        <f t="shared" si="8"/>
        <v>#VALUE!</v>
      </c>
      <c r="P89"/>
    </row>
    <row r="90" spans="1:16" ht="20.25" thickBot="1" x14ac:dyDescent="0.3">
      <c r="A90" s="7" t="s">
        <v>97</v>
      </c>
      <c r="B90" s="8"/>
      <c r="C90" s="8"/>
      <c r="D90" s="9"/>
      <c r="E90" s="8"/>
      <c r="F90" s="8"/>
      <c r="G90" s="9"/>
      <c r="H90" s="8"/>
      <c r="I90" s="8"/>
      <c r="J90" s="9"/>
      <c r="K90" s="10"/>
      <c r="L90" s="8">
        <f t="shared" si="9"/>
        <v>48</v>
      </c>
      <c r="M90" s="31">
        <v>40</v>
      </c>
      <c r="N90" s="9">
        <f t="shared" si="8"/>
        <v>0.16666666666666663</v>
      </c>
      <c r="P90"/>
    </row>
    <row r="91" spans="1:16" ht="18.95" customHeight="1" thickBot="1" x14ac:dyDescent="0.3">
      <c r="A91" s="7" t="s">
        <v>86</v>
      </c>
      <c r="B91" s="8"/>
      <c r="C91" s="8"/>
      <c r="D91" s="9"/>
      <c r="E91" s="8"/>
      <c r="F91" s="8"/>
      <c r="G91" s="9"/>
      <c r="H91" s="8"/>
      <c r="I91" s="8"/>
      <c r="J91" s="9"/>
      <c r="K91" s="10"/>
      <c r="L91" s="65" t="s">
        <v>64</v>
      </c>
      <c r="M91" s="65"/>
      <c r="N91" s="66" t="e">
        <f t="shared" si="8"/>
        <v>#VALUE!</v>
      </c>
      <c r="P91"/>
    </row>
    <row r="92" spans="1:16" ht="18.95" customHeight="1" thickBot="1" x14ac:dyDescent="0.3">
      <c r="A92" s="7" t="s">
        <v>87</v>
      </c>
      <c r="B92" s="8"/>
      <c r="C92" s="8"/>
      <c r="D92" s="9"/>
      <c r="E92" s="8"/>
      <c r="F92" s="8"/>
      <c r="G92" s="9"/>
      <c r="H92" s="8"/>
      <c r="I92" s="8"/>
      <c r="J92" s="9"/>
      <c r="K92" s="10"/>
      <c r="L92" s="65" t="s">
        <v>64</v>
      </c>
      <c r="M92" s="65"/>
      <c r="N92" s="66" t="e">
        <f t="shared" si="8"/>
        <v>#VALUE!</v>
      </c>
      <c r="P92"/>
    </row>
    <row r="93" spans="1:16" ht="18.95" customHeight="1" thickBot="1" x14ac:dyDescent="0.3">
      <c r="A93" s="7" t="s">
        <v>88</v>
      </c>
      <c r="B93" s="8"/>
      <c r="C93" s="8"/>
      <c r="D93" s="9"/>
      <c r="E93" s="8"/>
      <c r="F93" s="8"/>
      <c r="G93" s="9"/>
      <c r="H93" s="8"/>
      <c r="I93" s="8"/>
      <c r="J93" s="9"/>
      <c r="K93" s="10"/>
      <c r="L93" s="65" t="s">
        <v>64</v>
      </c>
      <c r="M93" s="65"/>
      <c r="N93" s="66" t="e">
        <f t="shared" si="8"/>
        <v>#VALUE!</v>
      </c>
      <c r="P93"/>
    </row>
    <row r="94" spans="1:16" ht="18.95" customHeight="1" thickBot="1" x14ac:dyDescent="0.3">
      <c r="A94" s="7" t="s">
        <v>99</v>
      </c>
      <c r="B94" s="8"/>
      <c r="C94" s="8"/>
      <c r="D94" s="9"/>
      <c r="E94" s="8"/>
      <c r="F94" s="8"/>
      <c r="G94" s="9"/>
      <c r="H94" s="8"/>
      <c r="I94" s="8"/>
      <c r="J94" s="9"/>
      <c r="K94" s="10"/>
      <c r="L94" s="65" t="s">
        <v>64</v>
      </c>
      <c r="M94" s="65"/>
      <c r="N94" s="66" t="e">
        <f t="shared" si="8"/>
        <v>#VALUE!</v>
      </c>
      <c r="P94"/>
    </row>
    <row r="95" spans="1:16" ht="20.25" thickBot="1" x14ac:dyDescent="0.3">
      <c r="A95" s="33" t="s">
        <v>69</v>
      </c>
      <c r="B95" s="8"/>
      <c r="C95" s="8"/>
      <c r="D95" s="9"/>
      <c r="E95" s="8"/>
      <c r="F95" s="8"/>
      <c r="G95" s="9"/>
      <c r="H95" s="8"/>
      <c r="I95" s="8"/>
      <c r="J95" s="9"/>
      <c r="K95" s="10"/>
      <c r="L95" s="8">
        <v>55</v>
      </c>
      <c r="M95" s="31">
        <v>40</v>
      </c>
      <c r="N95" s="9">
        <f>1-(M95/L95)</f>
        <v>0.27272727272727271</v>
      </c>
      <c r="P95"/>
    </row>
    <row r="96" spans="1:16" ht="18.95" customHeight="1" thickBot="1" x14ac:dyDescent="0.3">
      <c r="A96" s="7" t="s">
        <v>85</v>
      </c>
      <c r="B96" s="8"/>
      <c r="C96" s="8"/>
      <c r="D96" s="9"/>
      <c r="E96" s="8"/>
      <c r="F96" s="8"/>
      <c r="G96" s="9"/>
      <c r="H96" s="8"/>
      <c r="I96" s="8"/>
      <c r="J96" s="9"/>
      <c r="K96" s="10"/>
      <c r="L96" s="8">
        <v>32</v>
      </c>
      <c r="M96" s="31">
        <v>25</v>
      </c>
      <c r="N96" s="9">
        <f>1-(M96/L96)</f>
        <v>0.21875</v>
      </c>
      <c r="P96"/>
    </row>
    <row r="97" spans="1:16" ht="18.95" customHeight="1" thickBot="1" x14ac:dyDescent="0.3">
      <c r="A97" s="7" t="s">
        <v>54</v>
      </c>
      <c r="B97" s="8"/>
      <c r="C97" s="8"/>
      <c r="D97" s="9"/>
      <c r="E97" s="8"/>
      <c r="F97" s="8"/>
      <c r="G97" s="9"/>
      <c r="H97" s="8"/>
      <c r="I97" s="8"/>
      <c r="J97" s="9"/>
      <c r="K97" s="10"/>
      <c r="L97" s="65" t="s">
        <v>64</v>
      </c>
      <c r="M97" s="65"/>
      <c r="N97" s="66" t="e">
        <f t="shared" si="8"/>
        <v>#VALUE!</v>
      </c>
      <c r="P97"/>
    </row>
    <row r="98" spans="1:16" ht="39.75" thickBot="1" x14ac:dyDescent="0.3">
      <c r="A98" s="7" t="s">
        <v>98</v>
      </c>
      <c r="B98" s="8"/>
      <c r="C98" s="8"/>
      <c r="D98" s="9"/>
      <c r="E98" s="8"/>
      <c r="F98" s="8"/>
      <c r="G98" s="9"/>
      <c r="H98" s="8"/>
      <c r="I98" s="8"/>
      <c r="J98" s="9"/>
      <c r="K98" s="10"/>
      <c r="L98" s="8">
        <f t="shared" si="9"/>
        <v>74.399999999999991</v>
      </c>
      <c r="M98" s="31">
        <v>62</v>
      </c>
      <c r="N98" s="9">
        <f t="shared" si="8"/>
        <v>0.16666666666666652</v>
      </c>
      <c r="P98"/>
    </row>
    <row r="101" spans="1:16" ht="20.25" thickBot="1" x14ac:dyDescent="0.3">
      <c r="A101" s="46" t="s">
        <v>103</v>
      </c>
    </row>
    <row r="102" spans="1:16" ht="21.75" thickBot="1" x14ac:dyDescent="0.3">
      <c r="A102" s="37" t="s">
        <v>81</v>
      </c>
      <c r="B102" s="2" t="s">
        <v>3</v>
      </c>
      <c r="C102" s="2" t="s">
        <v>4</v>
      </c>
      <c r="D102" s="3" t="s">
        <v>5</v>
      </c>
      <c r="E102" s="2" t="s">
        <v>3</v>
      </c>
      <c r="F102" s="2" t="s">
        <v>4</v>
      </c>
      <c r="G102" s="3" t="s">
        <v>5</v>
      </c>
      <c r="H102" s="2" t="s">
        <v>3</v>
      </c>
      <c r="I102" s="2" t="s">
        <v>4</v>
      </c>
      <c r="J102" s="4" t="s">
        <v>5</v>
      </c>
      <c r="L102" s="2" t="s">
        <v>3</v>
      </c>
      <c r="M102" s="2" t="s">
        <v>4</v>
      </c>
      <c r="N102" s="4" t="s">
        <v>5</v>
      </c>
      <c r="O102" s="6" t="s">
        <v>7</v>
      </c>
      <c r="P102"/>
    </row>
    <row r="103" spans="1:16" ht="20.25" thickBot="1" x14ac:dyDescent="0.3">
      <c r="A103" s="7" t="s">
        <v>8</v>
      </c>
      <c r="B103" s="8">
        <v>49</v>
      </c>
      <c r="C103" s="8">
        <v>35</v>
      </c>
      <c r="D103" s="9">
        <f>1-(C103/B103)</f>
        <v>0.2857142857142857</v>
      </c>
      <c r="E103" s="8">
        <v>55</v>
      </c>
      <c r="F103" s="8">
        <v>39</v>
      </c>
      <c r="G103" s="9">
        <f>1-(F103/E103)</f>
        <v>0.29090909090909089</v>
      </c>
      <c r="H103" s="8">
        <v>53</v>
      </c>
      <c r="I103" s="8">
        <v>37</v>
      </c>
      <c r="J103" s="9">
        <f>1-(I103/H103)</f>
        <v>0.30188679245283023</v>
      </c>
      <c r="K103" s="10"/>
      <c r="L103" s="8">
        <f>L3*2</f>
        <v>98</v>
      </c>
      <c r="M103" s="35">
        <f>M3*2</f>
        <v>70</v>
      </c>
      <c r="N103" s="9">
        <f>1-(M103/L103)</f>
        <v>0.2857142857142857</v>
      </c>
      <c r="O103" s="11" t="s">
        <v>9</v>
      </c>
      <c r="P103"/>
    </row>
    <row r="104" spans="1:16" ht="20.25" thickBot="1" x14ac:dyDescent="0.3">
      <c r="A104" s="7" t="s">
        <v>62</v>
      </c>
      <c r="B104" s="8"/>
      <c r="C104" s="8"/>
      <c r="D104" s="9"/>
      <c r="E104" s="8"/>
      <c r="F104" s="8"/>
      <c r="G104" s="9"/>
      <c r="H104" s="8"/>
      <c r="I104" s="8"/>
      <c r="J104" s="9"/>
      <c r="K104" s="10"/>
      <c r="L104" s="8">
        <v>80</v>
      </c>
      <c r="M104" s="31">
        <v>62</v>
      </c>
      <c r="N104" s="9">
        <f t="shared" ref="N104" si="10">1-(M104/L104)</f>
        <v>0.22499999999999998</v>
      </c>
      <c r="O104" s="11" t="s">
        <v>9</v>
      </c>
      <c r="P104"/>
    </row>
    <row r="105" spans="1:16" ht="20.25" thickBot="1" x14ac:dyDescent="0.3">
      <c r="A105" s="7" t="s">
        <v>10</v>
      </c>
      <c r="B105" s="8">
        <v>69</v>
      </c>
      <c r="C105" s="8">
        <v>52</v>
      </c>
      <c r="D105" s="9">
        <f t="shared" ref="D105:D111" si="11">1-(C105/B105)</f>
        <v>0.24637681159420288</v>
      </c>
      <c r="E105" s="8">
        <v>92</v>
      </c>
      <c r="F105" s="8">
        <v>64</v>
      </c>
      <c r="G105" s="9">
        <f t="shared" ref="G105:G111" si="12">1-(F105/E105)</f>
        <v>0.30434782608695654</v>
      </c>
      <c r="H105" s="8">
        <v>92</v>
      </c>
      <c r="I105" s="8">
        <v>64</v>
      </c>
      <c r="J105" s="9">
        <f t="shared" ref="J105:J111" si="13">1-(I105/H105)</f>
        <v>0.30434782608695654</v>
      </c>
      <c r="K105" s="10"/>
      <c r="L105" s="8">
        <f t="shared" ref="L105:M111" si="14">L4*2</f>
        <v>138</v>
      </c>
      <c r="M105" s="35">
        <f t="shared" si="14"/>
        <v>104</v>
      </c>
      <c r="N105" s="9">
        <f t="shared" ref="N105:N111" si="15">1-(M105/L105)</f>
        <v>0.24637681159420288</v>
      </c>
      <c r="O105" s="11" t="s">
        <v>9</v>
      </c>
      <c r="P105"/>
    </row>
    <row r="106" spans="1:16" ht="20.25" thickBot="1" x14ac:dyDescent="0.3">
      <c r="A106" s="7" t="s">
        <v>11</v>
      </c>
      <c r="B106" s="8"/>
      <c r="C106" s="8"/>
      <c r="D106" s="9" t="e">
        <f t="shared" si="11"/>
        <v>#DIV/0!</v>
      </c>
      <c r="E106" s="8">
        <v>98</v>
      </c>
      <c r="F106" s="8">
        <v>69</v>
      </c>
      <c r="G106" s="9">
        <f t="shared" si="12"/>
        <v>0.29591836734693877</v>
      </c>
      <c r="H106" s="8"/>
      <c r="I106" s="8"/>
      <c r="J106" s="9" t="e">
        <f t="shared" si="13"/>
        <v>#DIV/0!</v>
      </c>
      <c r="K106" s="10"/>
      <c r="L106" s="8">
        <f t="shared" si="14"/>
        <v>168</v>
      </c>
      <c r="M106" s="35">
        <f t="shared" si="14"/>
        <v>134</v>
      </c>
      <c r="N106" s="9">
        <f t="shared" si="15"/>
        <v>0.20238095238095233</v>
      </c>
      <c r="O106" s="11" t="s">
        <v>9</v>
      </c>
      <c r="P106"/>
    </row>
    <row r="107" spans="1:16" ht="20.25" thickBot="1" x14ac:dyDescent="0.3">
      <c r="A107" s="7" t="s">
        <v>12</v>
      </c>
      <c r="B107" s="8">
        <v>89</v>
      </c>
      <c r="C107" s="8">
        <v>67</v>
      </c>
      <c r="D107" s="9">
        <f t="shared" si="11"/>
        <v>0.2471910112359551</v>
      </c>
      <c r="E107" s="8">
        <v>98</v>
      </c>
      <c r="F107" s="8">
        <v>69</v>
      </c>
      <c r="G107" s="9">
        <f t="shared" si="12"/>
        <v>0.29591836734693877</v>
      </c>
      <c r="H107" s="8">
        <v>102</v>
      </c>
      <c r="I107" s="8">
        <v>71</v>
      </c>
      <c r="J107" s="9">
        <f t="shared" si="13"/>
        <v>0.30392156862745101</v>
      </c>
      <c r="K107" s="10"/>
      <c r="L107" s="8">
        <f t="shared" si="14"/>
        <v>168</v>
      </c>
      <c r="M107" s="35">
        <f t="shared" si="14"/>
        <v>134</v>
      </c>
      <c r="N107" s="9">
        <f t="shared" si="15"/>
        <v>0.20238095238095233</v>
      </c>
      <c r="O107" s="11" t="s">
        <v>9</v>
      </c>
      <c r="P107"/>
    </row>
    <row r="108" spans="1:16" ht="20.25" thickBot="1" x14ac:dyDescent="0.3">
      <c r="A108" s="7" t="s">
        <v>13</v>
      </c>
      <c r="B108" s="8">
        <v>84</v>
      </c>
      <c r="C108" s="8">
        <v>67</v>
      </c>
      <c r="D108" s="9">
        <f t="shared" si="11"/>
        <v>0.20238095238095233</v>
      </c>
      <c r="E108" s="8">
        <v>106</v>
      </c>
      <c r="F108" s="8">
        <v>74</v>
      </c>
      <c r="G108" s="9">
        <f t="shared" si="12"/>
        <v>0.30188679245283023</v>
      </c>
      <c r="H108" s="8">
        <v>102</v>
      </c>
      <c r="I108" s="8">
        <v>71</v>
      </c>
      <c r="J108" s="9">
        <f t="shared" si="13"/>
        <v>0.30392156862745101</v>
      </c>
      <c r="K108" s="10"/>
      <c r="L108" s="8">
        <f t="shared" si="14"/>
        <v>168</v>
      </c>
      <c r="M108" s="35">
        <f t="shared" si="14"/>
        <v>134</v>
      </c>
      <c r="N108" s="9">
        <f t="shared" si="15"/>
        <v>0.20238095238095233</v>
      </c>
      <c r="O108" s="11" t="s">
        <v>9</v>
      </c>
      <c r="P108"/>
    </row>
    <row r="109" spans="1:16" ht="20.25" thickBot="1" x14ac:dyDescent="0.3">
      <c r="A109" s="7" t="s">
        <v>14</v>
      </c>
      <c r="B109" s="8"/>
      <c r="C109" s="8"/>
      <c r="D109" s="9" t="e">
        <f t="shared" si="11"/>
        <v>#DIV/0!</v>
      </c>
      <c r="E109" s="8">
        <v>124</v>
      </c>
      <c r="F109" s="8">
        <v>87</v>
      </c>
      <c r="G109" s="9">
        <f t="shared" si="12"/>
        <v>0.29838709677419351</v>
      </c>
      <c r="H109" s="8"/>
      <c r="I109" s="8"/>
      <c r="J109" s="9" t="e">
        <f t="shared" si="13"/>
        <v>#DIV/0!</v>
      </c>
      <c r="K109" s="10"/>
      <c r="L109" s="8">
        <f t="shared" si="14"/>
        <v>202</v>
      </c>
      <c r="M109" s="35">
        <f t="shared" si="14"/>
        <v>168</v>
      </c>
      <c r="N109" s="9">
        <f t="shared" si="15"/>
        <v>0.16831683168316836</v>
      </c>
      <c r="O109" s="11" t="s">
        <v>9</v>
      </c>
      <c r="P109"/>
    </row>
    <row r="110" spans="1:16" ht="20.25" thickBot="1" x14ac:dyDescent="0.3">
      <c r="A110" s="7" t="s">
        <v>15</v>
      </c>
      <c r="B110" s="8">
        <v>105</v>
      </c>
      <c r="C110" s="8">
        <v>84</v>
      </c>
      <c r="D110" s="9">
        <f t="shared" si="11"/>
        <v>0.19999999999999996</v>
      </c>
      <c r="E110" s="8">
        <v>124</v>
      </c>
      <c r="F110" s="8">
        <v>87</v>
      </c>
      <c r="G110" s="9">
        <f t="shared" si="12"/>
        <v>0.29838709677419351</v>
      </c>
      <c r="H110" s="8">
        <v>127</v>
      </c>
      <c r="I110" s="8">
        <v>89</v>
      </c>
      <c r="J110" s="9">
        <f t="shared" si="13"/>
        <v>0.29921259842519687</v>
      </c>
      <c r="K110" s="10"/>
      <c r="L110" s="8">
        <f t="shared" si="14"/>
        <v>202</v>
      </c>
      <c r="M110" s="35">
        <f t="shared" si="14"/>
        <v>168</v>
      </c>
      <c r="N110" s="9">
        <f t="shared" si="15"/>
        <v>0.16831683168316836</v>
      </c>
      <c r="O110" s="11" t="s">
        <v>9</v>
      </c>
      <c r="P110"/>
    </row>
    <row r="111" spans="1:16" ht="20.25" thickBot="1" x14ac:dyDescent="0.3">
      <c r="A111" s="7" t="s">
        <v>16</v>
      </c>
      <c r="B111" s="8">
        <v>135</v>
      </c>
      <c r="C111" s="8">
        <v>94</v>
      </c>
      <c r="D111" s="9">
        <f t="shared" si="11"/>
        <v>0.3037037037037037</v>
      </c>
      <c r="E111" s="8">
        <v>143</v>
      </c>
      <c r="F111" s="8">
        <v>100</v>
      </c>
      <c r="G111" s="9">
        <f t="shared" si="12"/>
        <v>0.30069930069930073</v>
      </c>
      <c r="H111" s="8"/>
      <c r="I111" s="8"/>
      <c r="J111" s="9" t="e">
        <f t="shared" si="13"/>
        <v>#DIV/0!</v>
      </c>
      <c r="K111" s="10"/>
      <c r="L111" s="8">
        <f t="shared" si="14"/>
        <v>270</v>
      </c>
      <c r="M111" s="35">
        <f t="shared" si="14"/>
        <v>188</v>
      </c>
      <c r="N111" s="9">
        <f t="shared" si="15"/>
        <v>0.3037037037037037</v>
      </c>
      <c r="O111" s="11" t="s">
        <v>9</v>
      </c>
      <c r="P111"/>
    </row>
    <row r="112" spans="1:16" ht="21.75" thickBot="1" x14ac:dyDescent="0.3">
      <c r="A112" s="13" t="s">
        <v>17</v>
      </c>
      <c r="B112" s="14"/>
      <c r="C112" s="14"/>
      <c r="D112" s="15" t="s">
        <v>5</v>
      </c>
      <c r="E112" s="14"/>
      <c r="F112" s="14"/>
      <c r="G112" s="15" t="s">
        <v>5</v>
      </c>
      <c r="H112" s="14"/>
      <c r="I112" s="14"/>
      <c r="J112" s="15" t="s">
        <v>5</v>
      </c>
      <c r="L112" s="2" t="s">
        <v>3</v>
      </c>
      <c r="M112" s="36" t="s">
        <v>4</v>
      </c>
      <c r="N112" s="4" t="s">
        <v>5</v>
      </c>
      <c r="O112" s="2" t="s">
        <v>7</v>
      </c>
      <c r="P112"/>
    </row>
    <row r="113" spans="1:16" ht="20.25" thickBot="1" x14ac:dyDescent="0.3">
      <c r="A113" s="7" t="s">
        <v>18</v>
      </c>
      <c r="B113" s="8"/>
      <c r="C113" s="8"/>
      <c r="D113" s="16" t="e">
        <f t="shared" ref="D113" si="16">1-(C113/B113)</f>
        <v>#DIV/0!</v>
      </c>
      <c r="E113" s="8">
        <v>155</v>
      </c>
      <c r="F113" s="17">
        <v>109</v>
      </c>
      <c r="G113" s="16">
        <f t="shared" ref="G113" si="17">1-(F113/E113)</f>
        <v>0.29677419354838708</v>
      </c>
      <c r="H113" s="8">
        <v>145</v>
      </c>
      <c r="I113" s="18">
        <v>102</v>
      </c>
      <c r="J113" s="16">
        <f t="shared" ref="J113" si="18">1-(I113/H113)</f>
        <v>0.29655172413793107</v>
      </c>
      <c r="L113" s="8">
        <f>L12*2</f>
        <v>290</v>
      </c>
      <c r="M113" s="35">
        <f>M12*2</f>
        <v>204</v>
      </c>
      <c r="N113" s="9">
        <f t="shared" ref="N113:N120" si="19">1-(M113/L113)</f>
        <v>0.29655172413793107</v>
      </c>
      <c r="O113" s="11" t="s">
        <v>9</v>
      </c>
      <c r="P113"/>
    </row>
    <row r="114" spans="1:16" ht="39.75" thickBot="1" x14ac:dyDescent="0.3">
      <c r="A114" s="7" t="s">
        <v>63</v>
      </c>
      <c r="B114" s="8"/>
      <c r="C114" s="8"/>
      <c r="D114" s="9"/>
      <c r="E114" s="8"/>
      <c r="F114" s="8"/>
      <c r="G114" s="9"/>
      <c r="H114" s="8"/>
      <c r="I114" s="8"/>
      <c r="J114" s="9"/>
      <c r="K114" s="10"/>
      <c r="L114" s="8">
        <v>230</v>
      </c>
      <c r="M114" s="31">
        <v>184</v>
      </c>
      <c r="N114" s="9">
        <f t="shared" si="19"/>
        <v>0.19999999999999996</v>
      </c>
      <c r="O114" s="11" t="s">
        <v>9</v>
      </c>
      <c r="P114"/>
    </row>
    <row r="115" spans="1:16" ht="20.25" thickBot="1" x14ac:dyDescent="0.3">
      <c r="A115" s="7" t="s">
        <v>19</v>
      </c>
      <c r="B115" s="8" t="s">
        <v>20</v>
      </c>
      <c r="C115" s="8" t="s">
        <v>21</v>
      </c>
      <c r="D115" s="9"/>
      <c r="E115" s="8"/>
      <c r="F115" s="8"/>
      <c r="G115" s="9"/>
      <c r="H115" s="8"/>
      <c r="I115" s="8"/>
      <c r="J115" s="9"/>
      <c r="K115" s="10"/>
      <c r="L115" s="8">
        <f t="shared" ref="L115:M120" si="20">L13*2</f>
        <v>352</v>
      </c>
      <c r="M115" s="35">
        <f t="shared" si="20"/>
        <v>260</v>
      </c>
      <c r="N115" s="9">
        <f t="shared" si="19"/>
        <v>0.26136363636363635</v>
      </c>
      <c r="O115" s="11" t="s">
        <v>9</v>
      </c>
      <c r="P115"/>
    </row>
    <row r="116" spans="1:16" ht="39.75" thickBot="1" x14ac:dyDescent="0.3">
      <c r="A116" s="7" t="s">
        <v>22</v>
      </c>
      <c r="B116" s="8" t="s">
        <v>23</v>
      </c>
      <c r="C116" s="8" t="s">
        <v>24</v>
      </c>
      <c r="D116" s="9"/>
      <c r="E116" s="8"/>
      <c r="F116" s="8"/>
      <c r="G116" s="9"/>
      <c r="H116" s="8"/>
      <c r="I116" s="8"/>
      <c r="J116" s="9"/>
      <c r="K116" s="10"/>
      <c r="L116" s="8">
        <f t="shared" si="20"/>
        <v>382</v>
      </c>
      <c r="M116" s="35">
        <f t="shared" si="20"/>
        <v>260</v>
      </c>
      <c r="N116" s="9">
        <f t="shared" si="19"/>
        <v>0.31937172774869105</v>
      </c>
      <c r="O116" s="11" t="s">
        <v>9</v>
      </c>
      <c r="P116"/>
    </row>
    <row r="117" spans="1:16" ht="39.75" thickBot="1" x14ac:dyDescent="0.3">
      <c r="A117" s="7" t="s">
        <v>25</v>
      </c>
      <c r="B117" s="8" t="s">
        <v>26</v>
      </c>
      <c r="C117" s="8" t="s">
        <v>27</v>
      </c>
      <c r="D117" s="9"/>
      <c r="E117" s="8"/>
      <c r="F117" s="8"/>
      <c r="G117" s="9"/>
      <c r="H117" s="8"/>
      <c r="I117" s="8"/>
      <c r="J117" s="9"/>
      <c r="K117" s="10"/>
      <c r="L117" s="8">
        <f t="shared" si="20"/>
        <v>388</v>
      </c>
      <c r="M117" s="35">
        <f t="shared" si="20"/>
        <v>298</v>
      </c>
      <c r="N117" s="9">
        <f t="shared" si="19"/>
        <v>0.23195876288659789</v>
      </c>
      <c r="O117" s="11" t="s">
        <v>9</v>
      </c>
      <c r="P117"/>
    </row>
    <row r="118" spans="1:16" ht="39.75" thickBot="1" x14ac:dyDescent="0.3">
      <c r="A118" s="7" t="s">
        <v>28</v>
      </c>
      <c r="B118" s="8" t="s">
        <v>29</v>
      </c>
      <c r="C118" s="8" t="s">
        <v>30</v>
      </c>
      <c r="D118" s="9"/>
      <c r="E118" s="8"/>
      <c r="F118" s="8"/>
      <c r="G118" s="9"/>
      <c r="H118" s="8"/>
      <c r="I118" s="8"/>
      <c r="J118" s="9"/>
      <c r="K118" s="10"/>
      <c r="L118" s="8">
        <f t="shared" si="20"/>
        <v>422</v>
      </c>
      <c r="M118" s="35">
        <f t="shared" si="20"/>
        <v>298</v>
      </c>
      <c r="N118" s="9">
        <f t="shared" si="19"/>
        <v>0.29383886255924174</v>
      </c>
      <c r="O118" s="11" t="s">
        <v>9</v>
      </c>
      <c r="P118"/>
    </row>
    <row r="119" spans="1:16" ht="39.75" thickBot="1" x14ac:dyDescent="0.3">
      <c r="A119" s="7" t="s">
        <v>31</v>
      </c>
      <c r="B119" s="8" t="s">
        <v>32</v>
      </c>
      <c r="C119" s="8" t="s">
        <v>33</v>
      </c>
      <c r="D119" s="9"/>
      <c r="E119" s="8"/>
      <c r="F119" s="8"/>
      <c r="G119" s="9"/>
      <c r="H119" s="8"/>
      <c r="I119" s="8"/>
      <c r="J119" s="9"/>
      <c r="K119" s="10"/>
      <c r="L119" s="8">
        <f t="shared" si="20"/>
        <v>468</v>
      </c>
      <c r="M119" s="35">
        <f t="shared" si="20"/>
        <v>328</v>
      </c>
      <c r="N119" s="9">
        <f t="shared" si="19"/>
        <v>0.29914529914529919</v>
      </c>
      <c r="O119" s="11" t="s">
        <v>9</v>
      </c>
      <c r="P119"/>
    </row>
    <row r="120" spans="1:16" ht="20.25" thickBot="1" x14ac:dyDescent="0.3">
      <c r="A120" s="7" t="s">
        <v>34</v>
      </c>
      <c r="B120" s="8">
        <v>150</v>
      </c>
      <c r="C120" s="8">
        <v>105</v>
      </c>
      <c r="D120" s="9">
        <f t="shared" ref="D120" si="21">1-(C120/B120)</f>
        <v>0.30000000000000004</v>
      </c>
      <c r="E120" s="8"/>
      <c r="F120" s="8" t="s">
        <v>35</v>
      </c>
      <c r="G120" s="9" t="e">
        <f t="shared" ref="G120" si="22">1-(F120/E120)</f>
        <v>#VALUE!</v>
      </c>
      <c r="H120" s="8"/>
      <c r="I120" s="8"/>
      <c r="J120" s="9" t="e">
        <f t="shared" ref="J120" si="23">1-(I120/H120)</f>
        <v>#DIV/0!</v>
      </c>
      <c r="K120" s="10"/>
      <c r="L120" s="8">
        <f t="shared" si="20"/>
        <v>300</v>
      </c>
      <c r="M120" s="35">
        <f t="shared" si="20"/>
        <v>210</v>
      </c>
      <c r="N120" s="9">
        <f t="shared" si="19"/>
        <v>0.30000000000000004</v>
      </c>
      <c r="O120" s="11" t="s">
        <v>9</v>
      </c>
      <c r="P120"/>
    </row>
    <row r="121" spans="1:16" ht="21.75" thickBot="1" x14ac:dyDescent="0.3">
      <c r="A121" s="13" t="s">
        <v>36</v>
      </c>
      <c r="B121" s="19"/>
      <c r="C121" s="19"/>
      <c r="D121" s="15" t="s">
        <v>5</v>
      </c>
      <c r="E121" s="19"/>
      <c r="F121" s="19"/>
      <c r="G121" s="15" t="s">
        <v>5</v>
      </c>
      <c r="H121" s="19"/>
      <c r="I121" s="19"/>
      <c r="J121" s="15" t="s">
        <v>5</v>
      </c>
      <c r="L121" s="2" t="s">
        <v>3</v>
      </c>
      <c r="M121" s="2" t="s">
        <v>4</v>
      </c>
      <c r="N121" s="4" t="s">
        <v>5</v>
      </c>
      <c r="O121" s="2" t="s">
        <v>7</v>
      </c>
      <c r="P121"/>
    </row>
    <row r="122" spans="1:16" ht="20.25" thickBot="1" x14ac:dyDescent="0.3">
      <c r="A122" s="7" t="s">
        <v>37</v>
      </c>
      <c r="B122" s="8">
        <v>75</v>
      </c>
      <c r="C122" s="17">
        <v>57</v>
      </c>
      <c r="D122" s="9">
        <f t="shared" ref="D122:D143" si="24">1-(C122/B122)</f>
        <v>0.24</v>
      </c>
      <c r="E122" s="8"/>
      <c r="F122" s="8"/>
      <c r="G122" s="9" t="e">
        <f t="shared" ref="G122:G137" si="25">1-(F122/E122)</f>
        <v>#DIV/0!</v>
      </c>
      <c r="H122" s="8">
        <v>73</v>
      </c>
      <c r="I122" s="18">
        <v>51</v>
      </c>
      <c r="J122" s="9">
        <f t="shared" ref="J122:J143" si="26">1-(I122/H122)</f>
        <v>0.30136986301369861</v>
      </c>
      <c r="L122" s="8">
        <f t="shared" ref="L122:M128" si="27">L20*2</f>
        <v>150</v>
      </c>
      <c r="M122" s="8">
        <f t="shared" si="27"/>
        <v>114</v>
      </c>
      <c r="N122" s="9">
        <f t="shared" ref="N122:N146" si="28">1-(M122/L122)</f>
        <v>0.24</v>
      </c>
      <c r="O122" s="11" t="s">
        <v>9</v>
      </c>
      <c r="P122"/>
    </row>
    <row r="123" spans="1:16" ht="20.25" thickBot="1" x14ac:dyDescent="0.3">
      <c r="A123" s="7" t="s">
        <v>38</v>
      </c>
      <c r="B123" s="8">
        <v>75</v>
      </c>
      <c r="C123" s="18">
        <v>60</v>
      </c>
      <c r="D123" s="9">
        <f t="shared" si="24"/>
        <v>0.19999999999999996</v>
      </c>
      <c r="E123" s="8">
        <v>91</v>
      </c>
      <c r="F123" s="8">
        <v>64</v>
      </c>
      <c r="G123" s="9">
        <f t="shared" si="25"/>
        <v>0.29670329670329665</v>
      </c>
      <c r="H123" s="8">
        <v>97</v>
      </c>
      <c r="I123" s="8">
        <v>68</v>
      </c>
      <c r="J123" s="9">
        <f t="shared" si="26"/>
        <v>0.2989690721649485</v>
      </c>
      <c r="L123" s="8">
        <f t="shared" si="27"/>
        <v>150</v>
      </c>
      <c r="M123" s="8">
        <f t="shared" si="27"/>
        <v>120</v>
      </c>
      <c r="N123" s="9">
        <f t="shared" si="28"/>
        <v>0.19999999999999996</v>
      </c>
      <c r="O123" s="11" t="s">
        <v>9</v>
      </c>
      <c r="P123"/>
    </row>
    <row r="124" spans="1:16" ht="20.25" thickBot="1" x14ac:dyDescent="0.3">
      <c r="A124" s="7" t="s">
        <v>39</v>
      </c>
      <c r="B124" s="8">
        <v>225</v>
      </c>
      <c r="C124" s="8">
        <v>176</v>
      </c>
      <c r="D124" s="9">
        <f t="shared" si="24"/>
        <v>0.21777777777777774</v>
      </c>
      <c r="E124" s="8"/>
      <c r="F124" s="8"/>
      <c r="G124" s="9" t="e">
        <f t="shared" si="25"/>
        <v>#DIV/0!</v>
      </c>
      <c r="H124" s="8"/>
      <c r="I124" s="8"/>
      <c r="J124" s="9" t="e">
        <f t="shared" si="26"/>
        <v>#DIV/0!</v>
      </c>
      <c r="K124" s="10"/>
      <c r="L124" s="8">
        <f t="shared" si="27"/>
        <v>450</v>
      </c>
      <c r="M124" s="8">
        <f t="shared" si="27"/>
        <v>352</v>
      </c>
      <c r="N124" s="9">
        <f t="shared" si="28"/>
        <v>0.21777777777777774</v>
      </c>
      <c r="O124" s="11" t="s">
        <v>9</v>
      </c>
      <c r="P124"/>
    </row>
    <row r="125" spans="1:16" ht="20.25" thickBot="1" x14ac:dyDescent="0.3">
      <c r="A125" s="7" t="s">
        <v>40</v>
      </c>
      <c r="B125" s="8">
        <v>105</v>
      </c>
      <c r="C125" s="8">
        <v>87</v>
      </c>
      <c r="D125" s="9">
        <f t="shared" si="24"/>
        <v>0.17142857142857137</v>
      </c>
      <c r="E125" s="8">
        <v>125</v>
      </c>
      <c r="F125" s="8">
        <v>88</v>
      </c>
      <c r="G125" s="9">
        <f t="shared" si="25"/>
        <v>0.29600000000000004</v>
      </c>
      <c r="H125" s="8">
        <v>105</v>
      </c>
      <c r="I125" s="8">
        <v>74</v>
      </c>
      <c r="J125" s="9">
        <f t="shared" si="26"/>
        <v>0.29523809523809519</v>
      </c>
      <c r="K125" s="10"/>
      <c r="L125" s="8">
        <f t="shared" si="27"/>
        <v>210</v>
      </c>
      <c r="M125" s="8">
        <f t="shared" si="27"/>
        <v>174</v>
      </c>
      <c r="N125" s="9">
        <f t="shared" si="28"/>
        <v>0.17142857142857137</v>
      </c>
      <c r="O125" s="11" t="s">
        <v>9</v>
      </c>
      <c r="P125"/>
    </row>
    <row r="126" spans="1:16" ht="20.25" thickBot="1" x14ac:dyDescent="0.3">
      <c r="A126" s="33" t="s">
        <v>66</v>
      </c>
      <c r="B126" s="8">
        <v>65</v>
      </c>
      <c r="C126" s="8">
        <v>46</v>
      </c>
      <c r="D126" s="9">
        <f t="shared" si="24"/>
        <v>0.29230769230769227</v>
      </c>
      <c r="E126" s="8">
        <v>63</v>
      </c>
      <c r="F126" s="18">
        <v>40</v>
      </c>
      <c r="G126" s="9">
        <f t="shared" si="25"/>
        <v>0.36507936507936511</v>
      </c>
      <c r="H126" s="8">
        <v>64</v>
      </c>
      <c r="I126" s="8">
        <v>51</v>
      </c>
      <c r="J126" s="9">
        <f t="shared" si="26"/>
        <v>0.203125</v>
      </c>
      <c r="L126" s="8">
        <f t="shared" si="27"/>
        <v>130</v>
      </c>
      <c r="M126" s="8">
        <f t="shared" si="27"/>
        <v>92</v>
      </c>
      <c r="N126" s="9">
        <f t="shared" si="28"/>
        <v>0.29230769230769227</v>
      </c>
      <c r="O126" s="11" t="s">
        <v>9</v>
      </c>
      <c r="P126"/>
    </row>
    <row r="127" spans="1:16" ht="20.25" thickBot="1" x14ac:dyDescent="0.3">
      <c r="A127" s="7" t="s">
        <v>41</v>
      </c>
      <c r="B127" s="8">
        <v>55</v>
      </c>
      <c r="C127" s="8">
        <v>44</v>
      </c>
      <c r="D127" s="9">
        <f t="shared" si="24"/>
        <v>0.19999999999999996</v>
      </c>
      <c r="E127" s="8">
        <v>59</v>
      </c>
      <c r="F127" s="18">
        <v>41</v>
      </c>
      <c r="G127" s="9">
        <f t="shared" si="25"/>
        <v>0.30508474576271183</v>
      </c>
      <c r="H127" s="8">
        <v>66</v>
      </c>
      <c r="I127" s="8">
        <v>53</v>
      </c>
      <c r="J127" s="9">
        <f t="shared" si="26"/>
        <v>0.19696969696969702</v>
      </c>
      <c r="L127" s="8">
        <f t="shared" si="27"/>
        <v>110</v>
      </c>
      <c r="M127" s="8">
        <f t="shared" si="27"/>
        <v>88</v>
      </c>
      <c r="N127" s="9">
        <f t="shared" si="28"/>
        <v>0.19999999999999996</v>
      </c>
      <c r="O127" s="11" t="s">
        <v>9</v>
      </c>
      <c r="P127"/>
    </row>
    <row r="128" spans="1:16" ht="20.25" thickBot="1" x14ac:dyDescent="0.3">
      <c r="A128" s="7" t="s">
        <v>42</v>
      </c>
      <c r="B128" s="8"/>
      <c r="C128" s="8"/>
      <c r="D128" s="9" t="e">
        <f t="shared" si="24"/>
        <v>#DIV/0!</v>
      </c>
      <c r="E128" s="8"/>
      <c r="F128" s="8"/>
      <c r="G128" s="9" t="e">
        <f t="shared" si="25"/>
        <v>#DIV/0!</v>
      </c>
      <c r="H128" s="8">
        <v>55</v>
      </c>
      <c r="I128" s="8">
        <v>44</v>
      </c>
      <c r="J128" s="20">
        <f t="shared" si="26"/>
        <v>0.19999999999999996</v>
      </c>
      <c r="K128" s="21">
        <v>55</v>
      </c>
      <c r="L128" s="8">
        <f t="shared" si="27"/>
        <v>130</v>
      </c>
      <c r="M128" s="8">
        <f t="shared" si="27"/>
        <v>104</v>
      </c>
      <c r="N128" s="9">
        <f t="shared" si="28"/>
        <v>0.19999999999999996</v>
      </c>
      <c r="O128" s="11" t="s">
        <v>9</v>
      </c>
      <c r="P128"/>
    </row>
    <row r="129" spans="1:16" ht="20.25" thickBot="1" x14ac:dyDescent="0.3">
      <c r="A129" s="7" t="s">
        <v>73</v>
      </c>
      <c r="B129" s="8"/>
      <c r="C129" s="8"/>
      <c r="D129" s="9" t="e">
        <f t="shared" si="24"/>
        <v>#DIV/0!</v>
      </c>
      <c r="E129" s="8"/>
      <c r="F129" s="8"/>
      <c r="G129" s="9" t="e">
        <f t="shared" si="25"/>
        <v>#DIV/0!</v>
      </c>
      <c r="H129" s="8">
        <v>50</v>
      </c>
      <c r="I129" s="8">
        <v>40</v>
      </c>
      <c r="J129" s="9">
        <f t="shared" si="26"/>
        <v>0.19999999999999996</v>
      </c>
      <c r="K129" s="10"/>
      <c r="L129" s="8">
        <v>165</v>
      </c>
      <c r="M129" s="8">
        <v>130</v>
      </c>
      <c r="N129" s="9">
        <f t="shared" si="28"/>
        <v>0.21212121212121215</v>
      </c>
      <c r="O129" s="11" t="s">
        <v>9</v>
      </c>
      <c r="P129"/>
    </row>
    <row r="130" spans="1:16" ht="20.25" thickBot="1" x14ac:dyDescent="0.3">
      <c r="A130" s="7" t="s">
        <v>43</v>
      </c>
      <c r="B130" s="8">
        <v>75</v>
      </c>
      <c r="C130" s="8">
        <v>53</v>
      </c>
      <c r="D130" s="9">
        <f t="shared" si="24"/>
        <v>0.29333333333333333</v>
      </c>
      <c r="E130" s="8"/>
      <c r="F130" s="8"/>
      <c r="G130" s="9" t="e">
        <f t="shared" si="25"/>
        <v>#DIV/0!</v>
      </c>
      <c r="H130" s="8"/>
      <c r="I130" s="8"/>
      <c r="J130" s="9" t="e">
        <f t="shared" si="26"/>
        <v>#DIV/0!</v>
      </c>
      <c r="K130" s="10"/>
      <c r="L130" s="8">
        <f>L28*2</f>
        <v>150</v>
      </c>
      <c r="M130" s="8">
        <f>M28*2</f>
        <v>106</v>
      </c>
      <c r="N130" s="9">
        <f t="shared" si="28"/>
        <v>0.29333333333333333</v>
      </c>
      <c r="O130" s="11" t="s">
        <v>9</v>
      </c>
      <c r="P130"/>
    </row>
    <row r="131" spans="1:16" ht="20.25" thickBot="1" x14ac:dyDescent="0.3">
      <c r="A131" s="7" t="s">
        <v>74</v>
      </c>
      <c r="B131" s="8"/>
      <c r="C131" s="8"/>
      <c r="D131" s="9" t="e">
        <f t="shared" si="24"/>
        <v>#DIV/0!</v>
      </c>
      <c r="E131" s="8"/>
      <c r="F131" s="8"/>
      <c r="G131" s="9" t="e">
        <f t="shared" si="25"/>
        <v>#DIV/0!</v>
      </c>
      <c r="H131" s="8">
        <v>105</v>
      </c>
      <c r="I131" s="8">
        <v>84</v>
      </c>
      <c r="J131" s="9">
        <f t="shared" si="26"/>
        <v>0.19999999999999996</v>
      </c>
      <c r="K131" s="21">
        <v>85</v>
      </c>
      <c r="L131" s="8">
        <v>110</v>
      </c>
      <c r="M131" s="8">
        <v>88</v>
      </c>
      <c r="N131" s="9">
        <f t="shared" si="28"/>
        <v>0.19999999999999996</v>
      </c>
      <c r="O131" s="11" t="s">
        <v>9</v>
      </c>
      <c r="P131"/>
    </row>
    <row r="132" spans="1:16" ht="20.25" thickBot="1" x14ac:dyDescent="0.3">
      <c r="A132" s="7" t="s">
        <v>75</v>
      </c>
      <c r="B132" s="8"/>
      <c r="C132" s="8"/>
      <c r="D132" s="9" t="e">
        <f t="shared" si="24"/>
        <v>#DIV/0!</v>
      </c>
      <c r="E132" s="8"/>
      <c r="F132" s="8"/>
      <c r="G132" s="9" t="e">
        <f t="shared" si="25"/>
        <v>#DIV/0!</v>
      </c>
      <c r="H132" s="8">
        <v>135</v>
      </c>
      <c r="I132" s="8">
        <v>108</v>
      </c>
      <c r="J132" s="9">
        <f t="shared" si="26"/>
        <v>0.19999999999999996</v>
      </c>
      <c r="K132" s="21">
        <v>99</v>
      </c>
      <c r="L132" s="8">
        <v>130</v>
      </c>
      <c r="M132" s="8">
        <v>100</v>
      </c>
      <c r="N132" s="9">
        <f t="shared" si="28"/>
        <v>0.23076923076923073</v>
      </c>
      <c r="O132" s="11" t="s">
        <v>9</v>
      </c>
      <c r="P132"/>
    </row>
    <row r="133" spans="1:16" ht="20.25" thickBot="1" x14ac:dyDescent="0.3">
      <c r="A133" s="7" t="s">
        <v>76</v>
      </c>
      <c r="B133" s="22"/>
      <c r="C133" s="22"/>
      <c r="D133" s="23" t="e">
        <f t="shared" si="24"/>
        <v>#DIV/0!</v>
      </c>
      <c r="E133" s="22"/>
      <c r="F133" s="22"/>
      <c r="G133" s="23" t="e">
        <f t="shared" si="25"/>
        <v>#DIV/0!</v>
      </c>
      <c r="H133" s="22"/>
      <c r="I133" s="22"/>
      <c r="J133" s="23" t="e">
        <f t="shared" si="26"/>
        <v>#DIV/0!</v>
      </c>
      <c r="K133" s="24"/>
      <c r="L133" s="8">
        <v>205</v>
      </c>
      <c r="M133" s="8">
        <v>164</v>
      </c>
      <c r="N133" s="9">
        <f t="shared" si="28"/>
        <v>0.19999999999999996</v>
      </c>
      <c r="O133" s="11" t="s">
        <v>9</v>
      </c>
      <c r="P133"/>
    </row>
    <row r="134" spans="1:16" ht="20.25" thickBot="1" x14ac:dyDescent="0.3">
      <c r="A134" s="7" t="s">
        <v>77</v>
      </c>
      <c r="B134" s="22"/>
      <c r="C134" s="22"/>
      <c r="D134" s="23" t="e">
        <f t="shared" si="24"/>
        <v>#DIV/0!</v>
      </c>
      <c r="E134" s="22"/>
      <c r="F134" s="22"/>
      <c r="G134" s="23" t="e">
        <f t="shared" si="25"/>
        <v>#DIV/0!</v>
      </c>
      <c r="H134" s="22"/>
      <c r="I134" s="22"/>
      <c r="J134" s="23" t="e">
        <f t="shared" si="26"/>
        <v>#DIV/0!</v>
      </c>
      <c r="K134" s="24"/>
      <c r="L134" s="8">
        <v>230</v>
      </c>
      <c r="M134" s="8">
        <v>164</v>
      </c>
      <c r="N134" s="9">
        <f t="shared" si="28"/>
        <v>0.28695652173913044</v>
      </c>
      <c r="O134" s="11" t="s">
        <v>9</v>
      </c>
      <c r="P134"/>
    </row>
    <row r="135" spans="1:16" ht="20.25" thickBot="1" x14ac:dyDescent="0.3">
      <c r="A135" s="7" t="s">
        <v>46</v>
      </c>
      <c r="B135" s="8"/>
      <c r="C135" s="8"/>
      <c r="D135" s="9" t="e">
        <f t="shared" si="24"/>
        <v>#DIV/0!</v>
      </c>
      <c r="E135" s="8">
        <v>59</v>
      </c>
      <c r="F135" s="8">
        <v>41</v>
      </c>
      <c r="G135" s="9">
        <f t="shared" si="25"/>
        <v>0.30508474576271183</v>
      </c>
      <c r="H135" s="8">
        <v>52</v>
      </c>
      <c r="I135" s="8">
        <v>42</v>
      </c>
      <c r="J135" s="9">
        <f t="shared" si="26"/>
        <v>0.19230769230769229</v>
      </c>
      <c r="K135" s="10"/>
      <c r="L135" s="8">
        <f>L33*2</f>
        <v>110</v>
      </c>
      <c r="M135" s="8">
        <f>M33*2</f>
        <v>88</v>
      </c>
      <c r="N135" s="9">
        <f t="shared" si="28"/>
        <v>0.19999999999999996</v>
      </c>
      <c r="O135" s="11" t="s">
        <v>9</v>
      </c>
      <c r="P135"/>
    </row>
    <row r="136" spans="1:16" ht="20.25" thickBot="1" x14ac:dyDescent="0.3">
      <c r="A136" s="33" t="s">
        <v>67</v>
      </c>
      <c r="B136" s="8">
        <v>49</v>
      </c>
      <c r="C136" s="8">
        <v>37</v>
      </c>
      <c r="D136" s="9">
        <f t="shared" si="24"/>
        <v>0.24489795918367352</v>
      </c>
      <c r="E136" s="8">
        <v>52</v>
      </c>
      <c r="F136" s="18">
        <v>37</v>
      </c>
      <c r="G136" s="9">
        <f t="shared" si="25"/>
        <v>0.28846153846153844</v>
      </c>
      <c r="H136" s="8">
        <v>52</v>
      </c>
      <c r="I136" s="8">
        <v>42</v>
      </c>
      <c r="J136" s="9">
        <f t="shared" si="26"/>
        <v>0.19230769230769229</v>
      </c>
      <c r="L136" s="8">
        <f>L34*2</f>
        <v>104</v>
      </c>
      <c r="M136" s="8">
        <f>M34*2</f>
        <v>74</v>
      </c>
      <c r="N136" s="9">
        <f t="shared" si="28"/>
        <v>0.28846153846153844</v>
      </c>
      <c r="O136" s="11" t="s">
        <v>9</v>
      </c>
      <c r="P136"/>
    </row>
    <row r="137" spans="1:16" ht="20.25" thickBot="1" x14ac:dyDescent="0.3">
      <c r="A137" s="7" t="s">
        <v>104</v>
      </c>
      <c r="B137" s="8">
        <v>225</v>
      </c>
      <c r="C137" s="18">
        <v>176</v>
      </c>
      <c r="D137" s="9">
        <f t="shared" si="24"/>
        <v>0.21777777777777774</v>
      </c>
      <c r="E137" s="8"/>
      <c r="F137" s="8"/>
      <c r="G137" s="9" t="e">
        <f t="shared" si="25"/>
        <v>#DIV/0!</v>
      </c>
      <c r="H137" s="8">
        <v>264</v>
      </c>
      <c r="I137" s="18">
        <v>210</v>
      </c>
      <c r="J137" s="9">
        <f t="shared" si="26"/>
        <v>0.20454545454545459</v>
      </c>
      <c r="L137" s="8">
        <v>225</v>
      </c>
      <c r="M137" s="8">
        <v>176</v>
      </c>
      <c r="N137" s="9">
        <f t="shared" si="28"/>
        <v>0.21777777777777774</v>
      </c>
      <c r="O137" s="11" t="s">
        <v>9</v>
      </c>
      <c r="P137"/>
    </row>
    <row r="138" spans="1:16" ht="20.25" thickBot="1" x14ac:dyDescent="0.3">
      <c r="A138" s="7" t="s">
        <v>78</v>
      </c>
      <c r="B138" s="8">
        <v>65</v>
      </c>
      <c r="C138" s="8">
        <v>45</v>
      </c>
      <c r="D138" s="9">
        <f t="shared" si="24"/>
        <v>0.30769230769230771</v>
      </c>
      <c r="E138" s="8"/>
      <c r="F138" s="8"/>
      <c r="G138" s="9"/>
      <c r="H138" s="8"/>
      <c r="I138" s="8"/>
      <c r="J138" s="9" t="e">
        <f t="shared" si="26"/>
        <v>#DIV/0!</v>
      </c>
      <c r="K138" s="10"/>
      <c r="L138" s="8">
        <f>L36*2</f>
        <v>130</v>
      </c>
      <c r="M138" s="8">
        <f>M36*2</f>
        <v>90</v>
      </c>
      <c r="N138" s="9">
        <f t="shared" si="28"/>
        <v>0.30769230769230771</v>
      </c>
      <c r="O138" s="11" t="s">
        <v>9</v>
      </c>
      <c r="P138"/>
    </row>
    <row r="139" spans="1:16" ht="20.25" thickBot="1" x14ac:dyDescent="0.3">
      <c r="A139" s="7" t="s">
        <v>48</v>
      </c>
      <c r="B139" s="8">
        <v>95</v>
      </c>
      <c r="C139" s="8">
        <v>65</v>
      </c>
      <c r="D139" s="9">
        <f t="shared" si="24"/>
        <v>0.31578947368421051</v>
      </c>
      <c r="E139" s="8"/>
      <c r="F139" s="8"/>
      <c r="G139" s="9"/>
      <c r="H139" s="8"/>
      <c r="I139" s="8"/>
      <c r="J139" s="9" t="e">
        <f t="shared" si="26"/>
        <v>#DIV/0!</v>
      </c>
      <c r="K139" s="10"/>
      <c r="L139" s="8">
        <v>150</v>
      </c>
      <c r="M139" s="8">
        <v>115</v>
      </c>
      <c r="N139" s="9">
        <f t="shared" si="28"/>
        <v>0.23333333333333328</v>
      </c>
      <c r="O139" s="11" t="s">
        <v>9</v>
      </c>
      <c r="P139"/>
    </row>
    <row r="140" spans="1:16" ht="20.25" thickBot="1" x14ac:dyDescent="0.3">
      <c r="A140" s="7" t="s">
        <v>49</v>
      </c>
      <c r="B140" s="8">
        <v>69</v>
      </c>
      <c r="C140" s="18">
        <v>48</v>
      </c>
      <c r="D140" s="9">
        <f t="shared" si="24"/>
        <v>0.30434782608695654</v>
      </c>
      <c r="E140" s="8"/>
      <c r="F140" s="8"/>
      <c r="G140" s="9" t="e">
        <f t="shared" ref="G140:G143" si="29">1-(F140/E140)</f>
        <v>#DIV/0!</v>
      </c>
      <c r="H140" s="8">
        <v>71</v>
      </c>
      <c r="I140" s="8">
        <v>57</v>
      </c>
      <c r="J140" s="9">
        <f t="shared" si="26"/>
        <v>0.19718309859154926</v>
      </c>
      <c r="L140" s="8">
        <v>125</v>
      </c>
      <c r="M140" s="8">
        <v>100</v>
      </c>
      <c r="N140" s="9">
        <f t="shared" si="28"/>
        <v>0.19999999999999996</v>
      </c>
      <c r="O140" s="11" t="s">
        <v>9</v>
      </c>
      <c r="P140"/>
    </row>
    <row r="141" spans="1:16" ht="20.25" thickBot="1" x14ac:dyDescent="0.3">
      <c r="A141" s="7" t="s">
        <v>50</v>
      </c>
      <c r="B141" s="8">
        <v>85</v>
      </c>
      <c r="C141" s="18">
        <v>59</v>
      </c>
      <c r="D141" s="9">
        <f t="shared" si="24"/>
        <v>0.30588235294117649</v>
      </c>
      <c r="E141" s="8"/>
      <c r="F141" s="8"/>
      <c r="G141" s="9" t="e">
        <f t="shared" si="29"/>
        <v>#DIV/0!</v>
      </c>
      <c r="H141" s="8">
        <v>87</v>
      </c>
      <c r="I141" s="8">
        <v>70</v>
      </c>
      <c r="J141" s="9">
        <f t="shared" si="26"/>
        <v>0.1954022988505747</v>
      </c>
      <c r="L141" s="8">
        <v>140</v>
      </c>
      <c r="M141" s="8">
        <v>110</v>
      </c>
      <c r="N141" s="9">
        <f t="shared" si="28"/>
        <v>0.2142857142857143</v>
      </c>
      <c r="O141" s="11" t="s">
        <v>9</v>
      </c>
      <c r="P141"/>
    </row>
    <row r="142" spans="1:16" ht="20.25" thickBot="1" x14ac:dyDescent="0.3">
      <c r="A142" s="7" t="s">
        <v>51</v>
      </c>
      <c r="B142" s="8">
        <v>150</v>
      </c>
      <c r="C142" s="8">
        <v>105</v>
      </c>
      <c r="D142" s="9">
        <f t="shared" si="24"/>
        <v>0.30000000000000004</v>
      </c>
      <c r="E142" s="8"/>
      <c r="F142" s="8"/>
      <c r="G142" s="9" t="e">
        <f t="shared" si="29"/>
        <v>#DIV/0!</v>
      </c>
      <c r="H142" s="8"/>
      <c r="I142" s="8"/>
      <c r="J142" s="9" t="e">
        <f t="shared" si="26"/>
        <v>#DIV/0!</v>
      </c>
      <c r="K142" s="10"/>
      <c r="L142" s="8">
        <v>220</v>
      </c>
      <c r="M142" s="8">
        <v>175</v>
      </c>
      <c r="N142" s="9">
        <f t="shared" si="28"/>
        <v>0.20454545454545459</v>
      </c>
      <c r="O142" s="11" t="s">
        <v>9</v>
      </c>
      <c r="P142"/>
    </row>
    <row r="143" spans="1:16" ht="20.25" thickBot="1" x14ac:dyDescent="0.3">
      <c r="A143" s="25" t="s">
        <v>52</v>
      </c>
      <c r="B143" s="8">
        <v>65</v>
      </c>
      <c r="C143" s="18">
        <v>45</v>
      </c>
      <c r="D143" s="9">
        <f t="shared" si="24"/>
        <v>0.30769230769230771</v>
      </c>
      <c r="E143" s="8">
        <v>68</v>
      </c>
      <c r="F143" s="8">
        <v>48</v>
      </c>
      <c r="G143" s="9">
        <f t="shared" si="29"/>
        <v>0.29411764705882348</v>
      </c>
      <c r="H143" s="8">
        <v>65</v>
      </c>
      <c r="I143" s="8">
        <v>46</v>
      </c>
      <c r="J143" s="9">
        <f t="shared" si="26"/>
        <v>0.29230769230769227</v>
      </c>
      <c r="L143" s="8">
        <f>L41*2</f>
        <v>136</v>
      </c>
      <c r="M143" s="8">
        <f>M41*2</f>
        <v>90</v>
      </c>
      <c r="N143" s="9">
        <f t="shared" si="28"/>
        <v>0.33823529411764708</v>
      </c>
      <c r="O143" s="11" t="s">
        <v>9</v>
      </c>
      <c r="P143"/>
    </row>
    <row r="144" spans="1:16" ht="20.25" thickBot="1" x14ac:dyDescent="0.3">
      <c r="A144" s="7" t="s">
        <v>53</v>
      </c>
      <c r="B144" s="8"/>
      <c r="C144" s="8"/>
      <c r="D144" s="9"/>
      <c r="E144" s="8"/>
      <c r="F144" s="8"/>
      <c r="G144" s="9"/>
      <c r="H144" s="8"/>
      <c r="I144" s="8"/>
      <c r="J144" s="9"/>
      <c r="K144" s="10"/>
      <c r="L144" s="8">
        <v>80</v>
      </c>
      <c r="M144" s="8">
        <v>64</v>
      </c>
      <c r="N144" s="9">
        <f t="shared" si="28"/>
        <v>0.19999999999999996</v>
      </c>
      <c r="O144" s="11" t="s">
        <v>9</v>
      </c>
      <c r="P144"/>
    </row>
    <row r="145" spans="1:16" ht="20.25" thickBot="1" x14ac:dyDescent="0.3">
      <c r="A145" s="7" t="s">
        <v>54</v>
      </c>
      <c r="B145" s="8">
        <v>65</v>
      </c>
      <c r="C145" s="26">
        <v>46</v>
      </c>
      <c r="D145" s="9">
        <f t="shared" ref="D145:D146" si="30">1-(C145/B145)</f>
        <v>0.29230769230769227</v>
      </c>
      <c r="E145" s="8"/>
      <c r="F145" s="8"/>
      <c r="G145" s="9" t="e">
        <f>1-(F145/E145)</f>
        <v>#DIV/0!</v>
      </c>
      <c r="H145" s="8">
        <v>72</v>
      </c>
      <c r="I145" s="8">
        <v>58</v>
      </c>
      <c r="J145" s="9">
        <f>1-(I145/H145)</f>
        <v>0.19444444444444442</v>
      </c>
      <c r="K145" t="s">
        <v>9</v>
      </c>
      <c r="L145" s="8">
        <f>L43*2</f>
        <v>130</v>
      </c>
      <c r="M145" s="8">
        <f>M43*2</f>
        <v>92</v>
      </c>
      <c r="N145" s="9">
        <f t="shared" si="28"/>
        <v>0.29230769230769227</v>
      </c>
      <c r="O145" s="62" t="s">
        <v>9</v>
      </c>
      <c r="P145"/>
    </row>
    <row r="146" spans="1:16" ht="20.25" thickBot="1" x14ac:dyDescent="0.3">
      <c r="A146" s="7" t="s">
        <v>55</v>
      </c>
      <c r="B146" s="8">
        <v>81</v>
      </c>
      <c r="C146" s="8">
        <v>65</v>
      </c>
      <c r="D146" s="9">
        <f t="shared" si="30"/>
        <v>0.19753086419753085</v>
      </c>
      <c r="E146" s="8"/>
      <c r="F146" s="8"/>
      <c r="G146" s="9" t="e">
        <f>1-(F146/E146)</f>
        <v>#DIV/0!</v>
      </c>
      <c r="H146" s="8"/>
      <c r="I146" s="8"/>
      <c r="J146" s="9" t="e">
        <f>1-(I146/H146)</f>
        <v>#DIV/0!</v>
      </c>
      <c r="K146" s="10"/>
      <c r="L146" s="8">
        <f>L44*2</f>
        <v>162</v>
      </c>
      <c r="M146" s="8">
        <f>M44*2</f>
        <v>130</v>
      </c>
      <c r="N146" s="20">
        <f t="shared" si="28"/>
        <v>0.19753086419753085</v>
      </c>
      <c r="O146" s="63" t="s">
        <v>9</v>
      </c>
      <c r="P146"/>
    </row>
    <row r="147" spans="1:16" x14ac:dyDescent="0.25">
      <c r="P147"/>
    </row>
    <row r="149" spans="1:16" ht="19.5" x14ac:dyDescent="0.25">
      <c r="A149" s="46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0" spans="1:16" ht="21" x14ac:dyDescent="0.25">
      <c r="A150" s="48"/>
      <c r="B150" s="49"/>
      <c r="C150" s="49"/>
      <c r="D150" s="50"/>
      <c r="E150" s="49"/>
      <c r="F150" s="49"/>
      <c r="G150" s="50"/>
      <c r="H150" s="49"/>
      <c r="I150" s="49"/>
      <c r="J150" s="50"/>
      <c r="K150" s="47"/>
      <c r="L150" s="49"/>
      <c r="M150" s="51"/>
      <c r="N150" s="50"/>
    </row>
    <row r="151" spans="1:16" ht="19.5" x14ac:dyDescent="0.25">
      <c r="A151" s="52"/>
      <c r="B151" s="53"/>
      <c r="C151" s="53"/>
      <c r="D151" s="54"/>
      <c r="E151" s="53"/>
      <c r="F151" s="53"/>
      <c r="G151" s="54"/>
      <c r="H151" s="53"/>
      <c r="I151" s="53"/>
      <c r="J151" s="54"/>
      <c r="K151" s="47"/>
      <c r="L151" s="53"/>
      <c r="M151" s="55"/>
      <c r="N151" s="54"/>
    </row>
    <row r="152" spans="1:16" ht="19.5" x14ac:dyDescent="0.25">
      <c r="A152" s="52"/>
      <c r="B152" s="53"/>
      <c r="C152" s="53"/>
      <c r="D152" s="54"/>
      <c r="E152" s="53"/>
      <c r="F152" s="53"/>
      <c r="G152" s="54"/>
      <c r="H152" s="53"/>
      <c r="I152" s="53"/>
      <c r="J152" s="54"/>
      <c r="K152" s="47"/>
      <c r="L152" s="56"/>
      <c r="M152" s="57"/>
      <c r="N152" s="58"/>
    </row>
    <row r="153" spans="1:16" ht="19.5" x14ac:dyDescent="0.25">
      <c r="A153" s="52"/>
      <c r="B153" s="53"/>
      <c r="C153" s="53"/>
      <c r="D153" s="54"/>
      <c r="E153" s="53"/>
      <c r="F153" s="53"/>
      <c r="G153" s="54"/>
      <c r="H153" s="53"/>
      <c r="I153" s="53"/>
      <c r="J153" s="54"/>
      <c r="K153" s="47"/>
      <c r="L153" s="56"/>
      <c r="M153" s="57"/>
      <c r="N153" s="58"/>
    </row>
    <row r="154" spans="1:16" ht="19.5" x14ac:dyDescent="0.25">
      <c r="A154" s="52"/>
      <c r="B154" s="53"/>
      <c r="C154" s="53"/>
      <c r="D154" s="54"/>
      <c r="E154" s="53"/>
      <c r="F154" s="53"/>
      <c r="G154" s="54"/>
      <c r="H154" s="53"/>
      <c r="I154" s="53"/>
      <c r="J154" s="54"/>
      <c r="K154" s="47"/>
      <c r="L154" s="56"/>
      <c r="M154" s="57"/>
      <c r="N154" s="58"/>
    </row>
    <row r="155" spans="1:16" ht="19.5" x14ac:dyDescent="0.25">
      <c r="A155" s="52"/>
      <c r="B155" s="53"/>
      <c r="C155" s="53"/>
      <c r="D155" s="54"/>
      <c r="E155" s="53"/>
      <c r="F155" s="53"/>
      <c r="G155" s="54"/>
      <c r="H155" s="53"/>
      <c r="I155" s="53"/>
      <c r="J155" s="54"/>
      <c r="K155" s="47"/>
      <c r="L155" s="56"/>
      <c r="M155" s="57"/>
      <c r="N155" s="58"/>
    </row>
    <row r="156" spans="1:16" ht="19.5" x14ac:dyDescent="0.25">
      <c r="A156" s="52"/>
      <c r="B156" s="53"/>
      <c r="C156" s="53"/>
      <c r="D156" s="54"/>
      <c r="E156" s="53"/>
      <c r="F156" s="53"/>
      <c r="G156" s="54"/>
      <c r="H156" s="53"/>
      <c r="I156" s="53"/>
      <c r="J156" s="54"/>
      <c r="K156" s="47"/>
      <c r="L156" s="56"/>
      <c r="M156" s="57"/>
      <c r="N156" s="58"/>
    </row>
    <row r="157" spans="1:16" ht="19.5" x14ac:dyDescent="0.25">
      <c r="A157" s="52"/>
      <c r="B157" s="53"/>
      <c r="C157" s="53"/>
      <c r="D157" s="54"/>
      <c r="E157" s="53"/>
      <c r="F157" s="53"/>
      <c r="G157" s="54"/>
      <c r="H157" s="53"/>
      <c r="I157" s="53"/>
      <c r="J157" s="54"/>
      <c r="K157" s="47"/>
      <c r="L157" s="56"/>
      <c r="M157" s="57"/>
      <c r="N157" s="58"/>
    </row>
    <row r="158" spans="1:16" ht="19.5" x14ac:dyDescent="0.25">
      <c r="A158" s="52"/>
      <c r="B158" s="53"/>
      <c r="C158" s="53"/>
      <c r="D158" s="54"/>
      <c r="E158" s="53"/>
      <c r="F158" s="53"/>
      <c r="G158" s="54"/>
      <c r="H158" s="53"/>
      <c r="I158" s="53"/>
      <c r="J158" s="54"/>
      <c r="K158" s="47"/>
      <c r="L158" s="56"/>
      <c r="M158" s="57"/>
      <c r="N158" s="58"/>
    </row>
    <row r="159" spans="1:16" ht="21" x14ac:dyDescent="0.25">
      <c r="A159" s="59"/>
      <c r="B159" s="60"/>
      <c r="C159" s="60"/>
      <c r="D159" s="50"/>
      <c r="E159" s="60"/>
      <c r="F159" s="60"/>
      <c r="G159" s="50"/>
      <c r="H159" s="60"/>
      <c r="I159" s="60"/>
      <c r="J159" s="50"/>
      <c r="K159" s="47"/>
      <c r="L159" s="49"/>
      <c r="M159" s="51"/>
      <c r="N159" s="50"/>
    </row>
    <row r="160" spans="1:16" ht="19.5" x14ac:dyDescent="0.25">
      <c r="A160" s="52"/>
      <c r="B160" s="53"/>
      <c r="C160" s="53"/>
      <c r="D160" s="54"/>
      <c r="E160" s="53"/>
      <c r="F160" s="53"/>
      <c r="G160" s="54"/>
      <c r="H160" s="53"/>
      <c r="I160" s="53"/>
      <c r="J160" s="54"/>
      <c r="K160" s="47"/>
      <c r="L160" s="53"/>
      <c r="M160" s="55"/>
      <c r="N160" s="54"/>
    </row>
    <row r="161" spans="1:14" ht="19.5" x14ac:dyDescent="0.25">
      <c r="A161" s="52"/>
      <c r="B161" s="53"/>
      <c r="C161" s="53"/>
      <c r="D161" s="54"/>
      <c r="E161" s="53"/>
      <c r="F161" s="53"/>
      <c r="G161" s="54"/>
      <c r="H161" s="53"/>
      <c r="I161" s="53"/>
      <c r="J161" s="54"/>
      <c r="K161" s="47"/>
      <c r="L161" s="56"/>
      <c r="M161" s="57"/>
      <c r="N161" s="58"/>
    </row>
    <row r="162" spans="1:14" ht="19.5" x14ac:dyDescent="0.25">
      <c r="A162" s="52"/>
      <c r="B162" s="53"/>
      <c r="C162" s="53"/>
      <c r="D162" s="54"/>
      <c r="E162" s="53"/>
      <c r="F162" s="53"/>
      <c r="G162" s="54"/>
      <c r="H162" s="53"/>
      <c r="I162" s="53"/>
      <c r="J162" s="54"/>
      <c r="K162" s="47"/>
      <c r="L162" s="56"/>
      <c r="M162" s="57"/>
      <c r="N162" s="58"/>
    </row>
    <row r="163" spans="1:14" ht="19.5" x14ac:dyDescent="0.25">
      <c r="A163" s="52"/>
      <c r="B163" s="53"/>
      <c r="C163" s="53"/>
      <c r="D163" s="54"/>
      <c r="E163" s="53"/>
      <c r="F163" s="53"/>
      <c r="G163" s="54"/>
      <c r="H163" s="53"/>
      <c r="I163" s="53"/>
      <c r="J163" s="54"/>
      <c r="K163" s="47"/>
      <c r="L163" s="56"/>
      <c r="M163" s="57"/>
      <c r="N163" s="58"/>
    </row>
    <row r="164" spans="1:14" ht="19.5" x14ac:dyDescent="0.25">
      <c r="A164" s="52"/>
      <c r="B164" s="53"/>
      <c r="C164" s="53"/>
      <c r="D164" s="54"/>
      <c r="E164" s="53"/>
      <c r="F164" s="53"/>
      <c r="G164" s="54"/>
      <c r="H164" s="53"/>
      <c r="I164" s="53"/>
      <c r="J164" s="54"/>
      <c r="K164" s="47"/>
      <c r="L164" s="56"/>
      <c r="M164" s="57"/>
      <c r="N164" s="58"/>
    </row>
    <row r="165" spans="1:14" ht="19.5" x14ac:dyDescent="0.25">
      <c r="A165" s="52"/>
      <c r="B165" s="53"/>
      <c r="C165" s="53"/>
      <c r="D165" s="54"/>
      <c r="E165" s="53"/>
      <c r="F165" s="53"/>
      <c r="G165" s="54"/>
      <c r="H165" s="53"/>
      <c r="I165" s="53"/>
      <c r="J165" s="54"/>
      <c r="K165" s="47"/>
      <c r="L165" s="56"/>
      <c r="M165" s="57"/>
      <c r="N165" s="58"/>
    </row>
    <row r="166" spans="1:14" ht="19.5" x14ac:dyDescent="0.25">
      <c r="A166" s="52"/>
      <c r="B166" s="53"/>
      <c r="C166" s="53"/>
      <c r="D166" s="54"/>
      <c r="E166" s="53"/>
      <c r="F166" s="53"/>
      <c r="G166" s="54"/>
      <c r="H166" s="53"/>
      <c r="I166" s="53"/>
      <c r="J166" s="54"/>
      <c r="K166" s="47"/>
      <c r="L166" s="56"/>
      <c r="M166" s="57"/>
      <c r="N166" s="58"/>
    </row>
    <row r="167" spans="1:14" ht="21" x14ac:dyDescent="0.25">
      <c r="A167" s="59"/>
      <c r="B167" s="49"/>
      <c r="C167" s="49"/>
      <c r="D167" s="50"/>
      <c r="E167" s="49"/>
      <c r="F167" s="49"/>
      <c r="G167" s="50"/>
      <c r="H167" s="49"/>
      <c r="I167" s="49"/>
      <c r="J167" s="50"/>
      <c r="K167" s="47"/>
      <c r="L167" s="49"/>
      <c r="M167" s="51"/>
      <c r="N167" s="50"/>
    </row>
    <row r="168" spans="1:14" ht="19.5" x14ac:dyDescent="0.25">
      <c r="A168" s="52"/>
      <c r="B168" s="53"/>
      <c r="C168" s="53"/>
      <c r="D168" s="54"/>
      <c r="E168" s="53"/>
      <c r="F168" s="53"/>
      <c r="G168" s="54"/>
      <c r="H168" s="53"/>
      <c r="I168" s="53"/>
      <c r="J168" s="54"/>
      <c r="K168" s="47"/>
      <c r="L168" s="56"/>
      <c r="M168" s="57"/>
      <c r="N168" s="58"/>
    </row>
    <row r="169" spans="1:14" ht="19.5" x14ac:dyDescent="0.25">
      <c r="A169" s="52"/>
      <c r="B169" s="53"/>
      <c r="C169" s="53"/>
      <c r="D169" s="54"/>
      <c r="E169" s="53"/>
      <c r="F169" s="53"/>
      <c r="G169" s="54"/>
      <c r="H169" s="53"/>
      <c r="I169" s="53"/>
      <c r="J169" s="54"/>
      <c r="K169" s="47"/>
      <c r="L169" s="56"/>
      <c r="M169" s="57"/>
      <c r="N169" s="58"/>
    </row>
    <row r="170" spans="1:14" ht="19.5" x14ac:dyDescent="0.25">
      <c r="A170" s="52"/>
      <c r="B170" s="53"/>
      <c r="C170" s="53"/>
      <c r="D170" s="54"/>
      <c r="E170" s="53"/>
      <c r="F170" s="53"/>
      <c r="G170" s="54"/>
      <c r="H170" s="53"/>
      <c r="I170" s="53"/>
      <c r="J170" s="54"/>
      <c r="K170" s="47"/>
      <c r="L170" s="56"/>
      <c r="M170" s="57"/>
      <c r="N170" s="58"/>
    </row>
    <row r="171" spans="1:14" ht="19.5" x14ac:dyDescent="0.25">
      <c r="A171" s="52"/>
      <c r="B171" s="53"/>
      <c r="C171" s="53"/>
      <c r="D171" s="54"/>
      <c r="E171" s="53"/>
      <c r="F171" s="53"/>
      <c r="G171" s="54"/>
      <c r="H171" s="53"/>
      <c r="I171" s="53"/>
      <c r="J171" s="54"/>
      <c r="K171" s="47"/>
      <c r="L171" s="56"/>
      <c r="M171" s="57"/>
      <c r="N171" s="58"/>
    </row>
    <row r="172" spans="1:14" ht="19.5" x14ac:dyDescent="0.25">
      <c r="A172" s="61"/>
      <c r="B172" s="53"/>
      <c r="C172" s="53"/>
      <c r="D172" s="54"/>
      <c r="E172" s="53"/>
      <c r="F172" s="53"/>
      <c r="G172" s="54"/>
      <c r="H172" s="53"/>
      <c r="I172" s="53"/>
      <c r="J172" s="54"/>
      <c r="K172" s="47"/>
      <c r="L172" s="56"/>
      <c r="M172" s="57"/>
      <c r="N172" s="58"/>
    </row>
    <row r="173" spans="1:14" ht="19.5" x14ac:dyDescent="0.25">
      <c r="A173" s="52"/>
      <c r="B173" s="53"/>
      <c r="C173" s="53"/>
      <c r="D173" s="54"/>
      <c r="E173" s="53"/>
      <c r="F173" s="53"/>
      <c r="G173" s="54"/>
      <c r="H173" s="53"/>
      <c r="I173" s="53"/>
      <c r="J173" s="54"/>
      <c r="K173" s="47"/>
      <c r="L173" s="56"/>
      <c r="M173" s="57"/>
      <c r="N173" s="58"/>
    </row>
    <row r="174" spans="1:14" ht="19.5" x14ac:dyDescent="0.25">
      <c r="A174" s="52"/>
      <c r="B174" s="53"/>
      <c r="C174" s="53"/>
      <c r="D174" s="54"/>
      <c r="E174" s="53"/>
      <c r="F174" s="53"/>
      <c r="G174" s="54"/>
      <c r="H174" s="53"/>
      <c r="I174" s="53"/>
      <c r="J174" s="54"/>
      <c r="K174" s="47"/>
      <c r="L174" s="56"/>
      <c r="M174" s="57"/>
      <c r="N174" s="58"/>
    </row>
    <row r="175" spans="1:14" ht="19.5" x14ac:dyDescent="0.25">
      <c r="A175" s="61"/>
      <c r="B175" s="53"/>
      <c r="C175" s="53"/>
      <c r="D175" s="54"/>
      <c r="E175" s="53"/>
      <c r="F175" s="53"/>
      <c r="G175" s="54"/>
      <c r="H175" s="53"/>
      <c r="I175" s="53"/>
      <c r="J175" s="54"/>
      <c r="K175" s="47"/>
      <c r="L175" s="70"/>
      <c r="M175" s="70"/>
      <c r="N175" s="70"/>
    </row>
    <row r="176" spans="1:14" ht="19.5" x14ac:dyDescent="0.25">
      <c r="A176" s="52"/>
      <c r="B176" s="53"/>
      <c r="C176" s="53"/>
      <c r="D176" s="54"/>
      <c r="E176" s="53"/>
      <c r="F176" s="53"/>
      <c r="G176" s="54"/>
      <c r="H176" s="53"/>
      <c r="I176" s="53"/>
      <c r="J176" s="54"/>
      <c r="K176" s="47"/>
      <c r="L176" s="56"/>
      <c r="M176" s="57"/>
      <c r="N176" s="58"/>
    </row>
    <row r="177" spans="1:14" ht="19.5" x14ac:dyDescent="0.25">
      <c r="A177" s="52"/>
      <c r="B177" s="53"/>
      <c r="C177" s="53"/>
      <c r="D177" s="54"/>
      <c r="E177" s="53"/>
      <c r="F177" s="53"/>
      <c r="G177" s="54"/>
      <c r="H177" s="53"/>
      <c r="I177" s="53"/>
      <c r="J177" s="54"/>
      <c r="K177" s="47"/>
      <c r="L177" s="70"/>
      <c r="M177" s="70"/>
      <c r="N177" s="70"/>
    </row>
    <row r="178" spans="1:14" ht="19.5" x14ac:dyDescent="0.25">
      <c r="A178" s="52"/>
      <c r="B178" s="53"/>
      <c r="C178" s="53"/>
      <c r="D178" s="54"/>
      <c r="E178" s="53"/>
      <c r="F178" s="53"/>
      <c r="G178" s="54"/>
      <c r="H178" s="53"/>
      <c r="I178" s="53"/>
      <c r="J178" s="54"/>
      <c r="K178" s="47"/>
      <c r="L178" s="70"/>
      <c r="M178" s="70"/>
      <c r="N178" s="70"/>
    </row>
    <row r="179" spans="1:14" ht="19.5" x14ac:dyDescent="0.25">
      <c r="A179" s="52"/>
      <c r="B179" s="53"/>
      <c r="C179" s="53"/>
      <c r="D179" s="54"/>
      <c r="E179" s="53"/>
      <c r="F179" s="53"/>
      <c r="G179" s="54"/>
      <c r="H179" s="53"/>
      <c r="I179" s="53"/>
      <c r="J179" s="54"/>
      <c r="K179" s="47"/>
      <c r="L179" s="70"/>
      <c r="M179" s="70"/>
      <c r="N179" s="70"/>
    </row>
    <row r="180" spans="1:14" ht="19.5" x14ac:dyDescent="0.25">
      <c r="A180" s="61"/>
      <c r="B180" s="53"/>
      <c r="C180" s="53"/>
      <c r="D180" s="54"/>
      <c r="E180" s="53"/>
      <c r="F180" s="53"/>
      <c r="G180" s="54"/>
      <c r="H180" s="53"/>
      <c r="I180" s="53"/>
      <c r="J180" s="54"/>
      <c r="K180" s="47"/>
      <c r="L180" s="70"/>
      <c r="M180" s="70"/>
      <c r="N180" s="70"/>
    </row>
    <row r="181" spans="1:14" ht="19.5" x14ac:dyDescent="0.25">
      <c r="A181" s="52"/>
      <c r="B181" s="53"/>
      <c r="C181" s="53"/>
      <c r="D181" s="54"/>
      <c r="E181" s="53"/>
      <c r="F181" s="53"/>
      <c r="G181" s="54"/>
      <c r="H181" s="53"/>
      <c r="I181" s="53"/>
      <c r="J181" s="54"/>
      <c r="K181" s="47"/>
      <c r="L181" s="70"/>
      <c r="M181" s="70"/>
      <c r="N181" s="70"/>
    </row>
    <row r="182" spans="1:14" ht="19.5" x14ac:dyDescent="0.25">
      <c r="A182" s="52"/>
      <c r="B182" s="53"/>
      <c r="C182" s="53"/>
      <c r="D182" s="54"/>
      <c r="E182" s="53"/>
      <c r="F182" s="53"/>
      <c r="G182" s="54"/>
      <c r="H182" s="53"/>
      <c r="I182" s="53"/>
      <c r="J182" s="54"/>
      <c r="K182" s="47"/>
      <c r="L182" s="56"/>
      <c r="M182" s="57"/>
      <c r="N182" s="58"/>
    </row>
    <row r="183" spans="1:14" ht="19.5" x14ac:dyDescent="0.25">
      <c r="A183" s="52"/>
      <c r="B183" s="53"/>
      <c r="C183" s="53"/>
      <c r="D183" s="54"/>
      <c r="E183" s="53"/>
      <c r="F183" s="53"/>
      <c r="G183" s="54"/>
      <c r="H183" s="53"/>
      <c r="I183" s="53"/>
      <c r="J183" s="54"/>
      <c r="K183" s="47"/>
      <c r="L183" s="70"/>
      <c r="M183" s="70"/>
      <c r="N183" s="70"/>
    </row>
    <row r="184" spans="1:14" ht="19.5" x14ac:dyDescent="0.25">
      <c r="A184" s="52"/>
      <c r="B184" s="53"/>
      <c r="C184" s="53"/>
      <c r="D184" s="54"/>
      <c r="E184" s="53"/>
      <c r="F184" s="53"/>
      <c r="G184" s="54"/>
      <c r="H184" s="53"/>
      <c r="I184" s="53"/>
      <c r="J184" s="54"/>
      <c r="K184" s="47"/>
      <c r="L184" s="70"/>
      <c r="M184" s="70"/>
      <c r="N184" s="70"/>
    </row>
    <row r="185" spans="1:14" ht="19.5" x14ac:dyDescent="0.25">
      <c r="A185" s="52"/>
      <c r="B185" s="53"/>
      <c r="C185" s="53"/>
      <c r="D185" s="54"/>
      <c r="E185" s="53"/>
      <c r="F185" s="53"/>
      <c r="G185" s="54"/>
      <c r="H185" s="53"/>
      <c r="I185" s="53"/>
      <c r="J185" s="54"/>
      <c r="K185" s="47"/>
      <c r="L185" s="70"/>
      <c r="M185" s="70"/>
      <c r="N185" s="70"/>
    </row>
    <row r="186" spans="1:14" ht="19.5" x14ac:dyDescent="0.25">
      <c r="A186" s="52"/>
      <c r="B186" s="53"/>
      <c r="C186" s="53"/>
      <c r="D186" s="54"/>
      <c r="E186" s="53"/>
      <c r="F186" s="53"/>
      <c r="G186" s="54"/>
      <c r="H186" s="53"/>
      <c r="I186" s="53"/>
      <c r="J186" s="54"/>
      <c r="K186" s="47"/>
      <c r="L186" s="70"/>
      <c r="M186" s="70"/>
      <c r="N186" s="70"/>
    </row>
    <row r="187" spans="1:14" ht="19.5" x14ac:dyDescent="0.25">
      <c r="A187" s="61"/>
      <c r="B187" s="53"/>
      <c r="C187" s="53"/>
      <c r="D187" s="54"/>
      <c r="E187" s="53"/>
      <c r="F187" s="53"/>
      <c r="G187" s="54"/>
      <c r="H187" s="53"/>
      <c r="I187" s="53"/>
      <c r="J187" s="54"/>
      <c r="K187" s="47"/>
      <c r="L187" s="56"/>
      <c r="M187" s="57"/>
      <c r="N187" s="58"/>
    </row>
    <row r="188" spans="1:14" ht="19.5" x14ac:dyDescent="0.25">
      <c r="A188" s="52"/>
      <c r="B188" s="53"/>
      <c r="C188" s="53"/>
      <c r="D188" s="54"/>
      <c r="E188" s="53"/>
      <c r="F188" s="53"/>
      <c r="G188" s="54"/>
      <c r="H188" s="53"/>
      <c r="I188" s="53"/>
      <c r="J188" s="54"/>
      <c r="K188" s="47"/>
      <c r="L188" s="56"/>
      <c r="M188" s="57"/>
      <c r="N188" s="58"/>
    </row>
    <row r="189" spans="1:14" ht="19.5" x14ac:dyDescent="0.25">
      <c r="A189" s="52"/>
      <c r="B189" s="53"/>
      <c r="C189" s="53"/>
      <c r="D189" s="54"/>
      <c r="E189" s="53"/>
      <c r="F189" s="53"/>
      <c r="G189" s="54"/>
      <c r="H189" s="53"/>
      <c r="I189" s="53"/>
      <c r="J189" s="54"/>
      <c r="K189" s="47"/>
      <c r="L189" s="70"/>
      <c r="M189" s="70"/>
      <c r="N189" s="70"/>
    </row>
    <row r="190" spans="1:14" ht="19.5" x14ac:dyDescent="0.25">
      <c r="A190" s="52"/>
      <c r="B190" s="53"/>
      <c r="C190" s="53"/>
      <c r="D190" s="54"/>
      <c r="E190" s="53"/>
      <c r="F190" s="53"/>
      <c r="G190" s="54"/>
      <c r="H190" s="53"/>
      <c r="I190" s="53"/>
      <c r="J190" s="54"/>
      <c r="K190" s="47"/>
      <c r="L190" s="56"/>
      <c r="M190" s="57"/>
      <c r="N190" s="58"/>
    </row>
  </sheetData>
  <mergeCells count="25">
    <mergeCell ref="L189:N189"/>
    <mergeCell ref="L181:N181"/>
    <mergeCell ref="L183:N183"/>
    <mergeCell ref="L184:N184"/>
    <mergeCell ref="L185:N185"/>
    <mergeCell ref="L186:N186"/>
    <mergeCell ref="L175:N175"/>
    <mergeCell ref="L177:N177"/>
    <mergeCell ref="L178:N178"/>
    <mergeCell ref="L179:N179"/>
    <mergeCell ref="L180:N180"/>
    <mergeCell ref="L87:N87"/>
    <mergeCell ref="B1:D1"/>
    <mergeCell ref="E1:G1"/>
    <mergeCell ref="H1:J1"/>
    <mergeCell ref="L85:N85"/>
    <mergeCell ref="L86:N86"/>
    <mergeCell ref="L83:N83"/>
    <mergeCell ref="L97:N97"/>
    <mergeCell ref="L88:N88"/>
    <mergeCell ref="L89:N89"/>
    <mergeCell ref="L91:N91"/>
    <mergeCell ref="L92:N92"/>
    <mergeCell ref="L93:N93"/>
    <mergeCell ref="L94:N94"/>
  </mergeCells>
  <printOptions horizontalCentered="1"/>
  <pageMargins left="0.19685039370078741" right="0.19685039370078741" top="0.39370078740157483" bottom="0.19685039370078741" header="0.51181102362204722" footer="0.51181102362204722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Hanzie Castro Corrales</dc:creator>
  <cp:lastModifiedBy>admin</cp:lastModifiedBy>
  <cp:lastPrinted>2014-02-27T19:40:52Z</cp:lastPrinted>
  <dcterms:created xsi:type="dcterms:W3CDTF">2014-01-31T17:33:26Z</dcterms:created>
  <dcterms:modified xsi:type="dcterms:W3CDTF">2014-10-13T19:32:06Z</dcterms:modified>
</cp:coreProperties>
</file>